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ink/ink1.xml" ContentType="application/inkml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6"/>
  <workbookPr codeName="ThisWorkbook" defaultThemeVersion="124226"/>
  <bookViews>
    <workbookView xWindow="-15" yWindow="6360" windowWidth="28860" windowHeight="6420" tabRatio="861" activeTab="1"/>
  </bookViews>
  <sheets>
    <sheet name="ЗАКАЗ-ФОРМА" sheetId="11" r:id="rId1"/>
    <sheet name="Луковичные в упаковке" sheetId="5" r:id="rId2"/>
  </sheets>
  <definedNames>
    <definedName name="_xlnm._FilterDatabase" localSheetId="1" hidden="1">'Луковичные в упаковке'!$A$13:$R$1253</definedName>
    <definedName name="_xlnm.Print_Area" localSheetId="0">'ЗАКАЗ-ФОРМА'!$A$1:$BO$128</definedName>
    <definedName name="_xlnm.Print_Area" localSheetId="1">'Луковичные в упаковке'!$B$1:$N$1253</definedName>
  </definedNames>
  <calcPr calcId="125725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O1242" i="5"/>
  <c r="O1241"/>
  <c r="O1240"/>
  <c r="O1239"/>
  <c r="O1238"/>
  <c r="O1237"/>
  <c r="O1236"/>
  <c r="O1235"/>
  <c r="O1234"/>
  <c r="O1233"/>
  <c r="O1232"/>
  <c r="O1231"/>
  <c r="O1230"/>
  <c r="O1229"/>
  <c r="O1228"/>
  <c r="O1227"/>
  <c r="O1226"/>
  <c r="O1225"/>
  <c r="O1224"/>
  <c r="O1223"/>
  <c r="O1222"/>
  <c r="O1221"/>
  <c r="O1220"/>
  <c r="O1219"/>
  <c r="O1218"/>
  <c r="O1217"/>
  <c r="O1216"/>
  <c r="O1215"/>
  <c r="O1214"/>
  <c r="O1213"/>
  <c r="O1212"/>
  <c r="O1211"/>
  <c r="O1210"/>
  <c r="O1209"/>
  <c r="O1208"/>
  <c r="O1207"/>
  <c r="O1206"/>
  <c r="O1205"/>
  <c r="O1204"/>
  <c r="O1203"/>
  <c r="O1200"/>
  <c r="O1199"/>
  <c r="O1198"/>
  <c r="O1197"/>
  <c r="O1196"/>
  <c r="O1195"/>
  <c r="O1194"/>
  <c r="O1193"/>
  <c r="O1192"/>
  <c r="O1191"/>
  <c r="O1190"/>
  <c r="O1189"/>
  <c r="O1188"/>
  <c r="O1187"/>
  <c r="O1186"/>
  <c r="O1185"/>
  <c r="O1184"/>
  <c r="O1183"/>
  <c r="O1182"/>
  <c r="O1181"/>
  <c r="O1180"/>
  <c r="O1179"/>
  <c r="O1178"/>
  <c r="O1177"/>
  <c r="O1176"/>
  <c r="O1175"/>
  <c r="O1174"/>
  <c r="O1173"/>
  <c r="O1172"/>
  <c r="O1171"/>
  <c r="O1170"/>
  <c r="O1169"/>
  <c r="O1168"/>
  <c r="O1167"/>
  <c r="O1166"/>
  <c r="O1165"/>
  <c r="O1164"/>
  <c r="O1163"/>
  <c r="O1162"/>
  <c r="O1161"/>
  <c r="O1158"/>
  <c r="O1157"/>
  <c r="O1156"/>
  <c r="O1155"/>
  <c r="O1154"/>
  <c r="O1153"/>
  <c r="O1152"/>
  <c r="O1151"/>
  <c r="O1149"/>
  <c r="O1148"/>
  <c r="O1147"/>
  <c r="O1146"/>
  <c r="O1145"/>
  <c r="O1144"/>
  <c r="O1143"/>
  <c r="O1142"/>
  <c r="O1141"/>
  <c r="O1140"/>
  <c r="O1139"/>
  <c r="O1138"/>
  <c r="O1137"/>
  <c r="O1135"/>
  <c r="O1134"/>
  <c r="O1133"/>
  <c r="O1132"/>
  <c r="O1128"/>
  <c r="O1127"/>
  <c r="O1126"/>
  <c r="O1125"/>
  <c r="O1124"/>
  <c r="O1123"/>
  <c r="O1122"/>
  <c r="O1121"/>
  <c r="O1120"/>
  <c r="O1119"/>
  <c r="O1118"/>
  <c r="O1117"/>
  <c r="O1116"/>
  <c r="O1115"/>
  <c r="O1114"/>
  <c r="O1113"/>
  <c r="O1112"/>
  <c r="O1111"/>
  <c r="O1110"/>
  <c r="O1109"/>
  <c r="O1108"/>
  <c r="O1107"/>
  <c r="O1106"/>
  <c r="O1105"/>
  <c r="O1104"/>
  <c r="O1103"/>
  <c r="O1102"/>
  <c r="O1101"/>
  <c r="O1100"/>
  <c r="O1099"/>
  <c r="O1098"/>
  <c r="O1097"/>
  <c r="O1096"/>
  <c r="O1095"/>
  <c r="O1094"/>
  <c r="O1093"/>
  <c r="O1092"/>
  <c r="O1091"/>
  <c r="O1090"/>
  <c r="O1089"/>
  <c r="O1088"/>
  <c r="O1087"/>
  <c r="O1086"/>
  <c r="O1085"/>
  <c r="O1084"/>
  <c r="O1083"/>
  <c r="O1082"/>
  <c r="O1081"/>
  <c r="O1080"/>
  <c r="O1079"/>
  <c r="O1078"/>
  <c r="O1077"/>
  <c r="O1076"/>
  <c r="O1075"/>
  <c r="O1074"/>
  <c r="O1073"/>
  <c r="O1072"/>
  <c r="O1071"/>
  <c r="O1070"/>
  <c r="O1069"/>
  <c r="O1068"/>
  <c r="O1067"/>
  <c r="O1066"/>
  <c r="O1065"/>
  <c r="O1064"/>
  <c r="O1063"/>
  <c r="O1062"/>
  <c r="O1061"/>
  <c r="O1060"/>
  <c r="O1059"/>
  <c r="O1058"/>
  <c r="O1057"/>
  <c r="O1056"/>
  <c r="O1055"/>
  <c r="O1054"/>
  <c r="O1053"/>
  <c r="O1052"/>
  <c r="O1051"/>
  <c r="O1050"/>
  <c r="O1049"/>
  <c r="O1048"/>
  <c r="O1047"/>
  <c r="O1046"/>
  <c r="O1045"/>
  <c r="O1044"/>
  <c r="O1043"/>
  <c r="O1042"/>
  <c r="O1041"/>
  <c r="O1040"/>
  <c r="O1036"/>
  <c r="O1035"/>
  <c r="O1034"/>
  <c r="O1033"/>
  <c r="O1032"/>
  <c r="O1031"/>
  <c r="O1029"/>
  <c r="O1027"/>
  <c r="O1026"/>
  <c r="O1024"/>
  <c r="O1023"/>
  <c r="O1022"/>
  <c r="O1020"/>
  <c r="O1019"/>
  <c r="O1018"/>
  <c r="O1017"/>
  <c r="O1016"/>
  <c r="O1015"/>
  <c r="O1014"/>
  <c r="O1013"/>
  <c r="O1012"/>
  <c r="O1011"/>
  <c r="O1010"/>
  <c r="O1009"/>
  <c r="O1007"/>
  <c r="O1006"/>
  <c r="O1005"/>
  <c r="O1004"/>
  <c r="O1003"/>
  <c r="O1002"/>
  <c r="O1001"/>
  <c r="O1000"/>
  <c r="O999"/>
  <c r="O998"/>
  <c r="O997"/>
  <c r="O996"/>
  <c r="O995"/>
  <c r="O994"/>
  <c r="O993"/>
  <c r="O992"/>
  <c r="O991"/>
  <c r="O990"/>
  <c r="O988"/>
  <c r="O987"/>
  <c r="O986"/>
  <c r="O985"/>
  <c r="O984"/>
  <c r="O983"/>
  <c r="O982"/>
  <c r="O981"/>
  <c r="O980"/>
  <c r="O979"/>
  <c r="O978"/>
  <c r="O977"/>
  <c r="O976"/>
  <c r="O975"/>
  <c r="O974"/>
  <c r="O973"/>
  <c r="O972"/>
  <c r="O971"/>
  <c r="O970"/>
  <c r="O969"/>
  <c r="O968"/>
  <c r="O967"/>
  <c r="O966"/>
  <c r="O965"/>
  <c r="O964"/>
  <c r="O963"/>
  <c r="O962"/>
  <c r="O961"/>
  <c r="O960"/>
  <c r="O959"/>
  <c r="O958"/>
  <c r="O957"/>
  <c r="O956"/>
  <c r="O955"/>
  <c r="O954"/>
  <c r="O953"/>
  <c r="O952"/>
  <c r="O951"/>
  <c r="O950"/>
  <c r="O949"/>
  <c r="O948"/>
  <c r="O947"/>
  <c r="O946"/>
  <c r="O945"/>
  <c r="O944"/>
  <c r="O943"/>
  <c r="O942"/>
  <c r="O941"/>
  <c r="O939"/>
  <c r="O938"/>
  <c r="O937"/>
  <c r="O936"/>
  <c r="O935"/>
  <c r="O934"/>
  <c r="O933"/>
  <c r="O932"/>
  <c r="O931"/>
  <c r="O930"/>
  <c r="O929"/>
  <c r="O928"/>
  <c r="O927"/>
  <c r="O926"/>
  <c r="O925"/>
  <c r="O924"/>
  <c r="O923"/>
  <c r="O922"/>
  <c r="O921"/>
  <c r="O920"/>
  <c r="O919"/>
  <c r="O918"/>
  <c r="O917"/>
  <c r="O916"/>
  <c r="O915"/>
  <c r="O914"/>
  <c r="O913"/>
  <c r="O912"/>
  <c r="O911"/>
  <c r="O910"/>
  <c r="O909"/>
  <c r="O908"/>
  <c r="O907"/>
  <c r="O906"/>
  <c r="O905"/>
  <c r="O904"/>
  <c r="O903"/>
  <c r="O902"/>
  <c r="O901"/>
  <c r="O900"/>
  <c r="O899"/>
  <c r="O898"/>
  <c r="O897"/>
  <c r="O896"/>
  <c r="O895"/>
  <c r="O894"/>
  <c r="O893"/>
  <c r="O892"/>
  <c r="O891"/>
  <c r="O890"/>
  <c r="O889"/>
  <c r="O888"/>
  <c r="O887"/>
  <c r="O886"/>
  <c r="O885"/>
  <c r="O884"/>
  <c r="O883"/>
  <c r="O882"/>
  <c r="O881"/>
  <c r="O880"/>
  <c r="O879"/>
  <c r="O878"/>
  <c r="O877"/>
  <c r="O876"/>
  <c r="O875"/>
  <c r="O874"/>
  <c r="O873"/>
  <c r="O872"/>
  <c r="O871"/>
  <c r="O870"/>
  <c r="O869"/>
  <c r="O868"/>
  <c r="O867"/>
  <c r="O866"/>
  <c r="O865"/>
  <c r="O864"/>
  <c r="O863"/>
  <c r="O862"/>
  <c r="O861"/>
  <c r="O860"/>
  <c r="O859"/>
  <c r="O858"/>
  <c r="O857"/>
  <c r="O856"/>
  <c r="O855"/>
  <c r="O854"/>
  <c r="O853"/>
  <c r="O852"/>
  <c r="O851"/>
  <c r="O850"/>
  <c r="O848"/>
  <c r="O847"/>
  <c r="O846"/>
  <c r="O845"/>
  <c r="O844"/>
  <c r="O843"/>
  <c r="O842"/>
  <c r="O841"/>
  <c r="O840"/>
  <c r="O839"/>
  <c r="O838"/>
  <c r="O837"/>
  <c r="O836"/>
  <c r="O835"/>
  <c r="O834"/>
  <c r="O833"/>
  <c r="O832"/>
  <c r="O831"/>
  <c r="O830"/>
  <c r="O829"/>
  <c r="O828"/>
  <c r="O827"/>
  <c r="O826"/>
  <c r="O825"/>
  <c r="O824"/>
  <c r="O823"/>
  <c r="O822"/>
  <c r="O821"/>
  <c r="O820"/>
  <c r="O819"/>
  <c r="O818"/>
  <c r="O817"/>
  <c r="O816"/>
  <c r="O815"/>
  <c r="O814"/>
  <c r="O813"/>
  <c r="O812"/>
  <c r="O811"/>
  <c r="O810"/>
  <c r="O809"/>
  <c r="O808"/>
  <c r="O807"/>
  <c r="O806"/>
  <c r="O805"/>
  <c r="O804"/>
  <c r="O803"/>
  <c r="O802"/>
  <c r="O801"/>
  <c r="O800"/>
  <c r="O799"/>
  <c r="O798"/>
  <c r="O797"/>
  <c r="O796"/>
  <c r="O795"/>
  <c r="O794"/>
  <c r="O793"/>
  <c r="O792"/>
  <c r="O791"/>
  <c r="O790"/>
  <c r="O789"/>
  <c r="O788"/>
  <c r="O787"/>
  <c r="O786"/>
  <c r="O785"/>
  <c r="O784"/>
  <c r="O783"/>
  <c r="O782"/>
  <c r="O781"/>
  <c r="O780"/>
  <c r="O779"/>
  <c r="O778"/>
  <c r="O777"/>
  <c r="O776"/>
  <c r="O775"/>
  <c r="O774"/>
  <c r="O773"/>
  <c r="O772"/>
  <c r="O771"/>
  <c r="O770"/>
  <c r="O769"/>
  <c r="O768"/>
  <c r="O767"/>
  <c r="O766"/>
  <c r="O765"/>
  <c r="O764"/>
  <c r="O763"/>
  <c r="O761"/>
  <c r="O760"/>
  <c r="O759"/>
  <c r="O758"/>
  <c r="O757"/>
  <c r="O756"/>
  <c r="O755"/>
  <c r="O754"/>
  <c r="O753"/>
  <c r="O752"/>
  <c r="O751"/>
  <c r="O750"/>
  <c r="O749"/>
  <c r="O748"/>
  <c r="O747"/>
  <c r="O746"/>
  <c r="O745"/>
  <c r="O744"/>
  <c r="O743"/>
  <c r="O742"/>
  <c r="O741"/>
  <c r="O740"/>
  <c r="O739"/>
  <c r="O738"/>
  <c r="O737"/>
  <c r="O736"/>
  <c r="O735"/>
  <c r="O734"/>
  <c r="O733"/>
  <c r="O732"/>
  <c r="O731"/>
  <c r="O730"/>
  <c r="O728"/>
  <c r="O727"/>
  <c r="O726"/>
  <c r="O725"/>
  <c r="O724"/>
  <c r="O723"/>
  <c r="O722"/>
  <c r="O721"/>
  <c r="O720"/>
  <c r="O719"/>
  <c r="O718"/>
  <c r="O717"/>
  <c r="O716"/>
  <c r="O715"/>
  <c r="O714"/>
  <c r="O713"/>
  <c r="O712"/>
  <c r="O711"/>
  <c r="O710"/>
  <c r="O709"/>
  <c r="O707"/>
  <c r="O706"/>
  <c r="O705"/>
  <c r="O704"/>
  <c r="O703"/>
  <c r="O702"/>
  <c r="O701"/>
  <c r="O700"/>
  <c r="O699"/>
  <c r="O698"/>
  <c r="O697"/>
  <c r="O696"/>
  <c r="O695"/>
  <c r="O694"/>
  <c r="O693"/>
  <c r="O692"/>
  <c r="O691"/>
  <c r="O690"/>
  <c r="O689"/>
  <c r="O688"/>
  <c r="O687"/>
  <c r="O686"/>
  <c r="O685"/>
  <c r="O684"/>
  <c r="O683"/>
  <c r="O682"/>
  <c r="O681"/>
  <c r="O680"/>
  <c r="O679"/>
  <c r="O678"/>
  <c r="O677"/>
  <c r="O676"/>
  <c r="O675"/>
  <c r="O673"/>
  <c r="O672"/>
  <c r="O671"/>
  <c r="O670"/>
  <c r="O669"/>
  <c r="O665"/>
  <c r="O664"/>
  <c r="O663"/>
  <c r="O662"/>
  <c r="O661"/>
  <c r="O660"/>
  <c r="O656"/>
  <c r="O655"/>
  <c r="O654"/>
  <c r="O653"/>
  <c r="O652"/>
  <c r="O651"/>
  <c r="O650"/>
  <c r="O649"/>
  <c r="O648"/>
  <c r="O647"/>
  <c r="O646"/>
  <c r="O645"/>
  <c r="O644"/>
  <c r="O643"/>
  <c r="O642"/>
  <c r="O641"/>
  <c r="O637"/>
  <c r="O636"/>
  <c r="O635"/>
  <c r="O634"/>
  <c r="O633"/>
  <c r="O632"/>
  <c r="O631"/>
  <c r="O629"/>
  <c r="O628"/>
  <c r="O627"/>
  <c r="O626"/>
  <c r="O625"/>
  <c r="O623"/>
  <c r="O622"/>
  <c r="O621"/>
  <c r="O620"/>
  <c r="O619"/>
  <c r="O618"/>
  <c r="O617"/>
  <c r="O615"/>
  <c r="O614"/>
  <c r="O613"/>
  <c r="O612"/>
  <c r="O611"/>
  <c r="O610"/>
  <c r="O608"/>
  <c r="O607"/>
  <c r="O606"/>
  <c r="O605"/>
  <c r="O604"/>
  <c r="O603"/>
  <c r="O602"/>
  <c r="O600"/>
  <c r="O599"/>
  <c r="O598"/>
  <c r="O597"/>
  <c r="O596"/>
  <c r="O595"/>
  <c r="O593"/>
  <c r="O592"/>
  <c r="O591"/>
  <c r="O590"/>
  <c r="O589"/>
  <c r="O588"/>
  <c r="O587"/>
  <c r="O586"/>
  <c r="O585"/>
  <c r="O583"/>
  <c r="O582"/>
  <c r="O581"/>
  <c r="O579"/>
  <c r="O578"/>
  <c r="O577"/>
  <c r="O576"/>
  <c r="O575"/>
  <c r="O574"/>
  <c r="O572"/>
  <c r="O571"/>
  <c r="O570"/>
  <c r="O569"/>
  <c r="O567"/>
  <c r="O566"/>
  <c r="O565"/>
  <c r="O564"/>
  <c r="O563"/>
  <c r="O562"/>
  <c r="O561"/>
  <c r="O560"/>
  <c r="O559"/>
  <c r="O558"/>
  <c r="O557"/>
  <c r="O556"/>
  <c r="O555"/>
  <c r="O554"/>
  <c r="O553"/>
  <c r="O552"/>
  <c r="O551"/>
  <c r="O550"/>
  <c r="O549"/>
  <c r="O548"/>
  <c r="O547"/>
  <c r="O546"/>
  <c r="O545"/>
  <c r="O544"/>
  <c r="O543"/>
  <c r="O542"/>
  <c r="O541"/>
  <c r="O540"/>
  <c r="O539"/>
  <c r="O538"/>
  <c r="O537"/>
  <c r="O536"/>
  <c r="O535"/>
  <c r="O534"/>
  <c r="O533"/>
  <c r="O532"/>
  <c r="O530"/>
  <c r="O529"/>
  <c r="O528"/>
  <c r="O527"/>
  <c r="O526"/>
  <c r="O525"/>
  <c r="O524"/>
  <c r="O523"/>
  <c r="O521"/>
  <c r="O520"/>
  <c r="O519"/>
  <c r="O515"/>
  <c r="O514"/>
  <c r="O513"/>
  <c r="O512"/>
  <c r="O511"/>
  <c r="O510"/>
  <c r="O509"/>
  <c r="O508"/>
  <c r="O507"/>
  <c r="O506"/>
  <c r="O505"/>
  <c r="O504"/>
  <c r="O503"/>
  <c r="O502"/>
  <c r="O501"/>
  <c r="O500"/>
  <c r="O499"/>
  <c r="O498"/>
  <c r="O497"/>
  <c r="O496"/>
  <c r="O495"/>
  <c r="O494"/>
  <c r="O493"/>
  <c r="O492"/>
  <c r="O491"/>
  <c r="O490"/>
  <c r="O489"/>
  <c r="O488"/>
  <c r="O487"/>
  <c r="O486"/>
  <c r="O485"/>
  <c r="O484"/>
  <c r="O483"/>
  <c r="O482"/>
  <c r="O481"/>
  <c r="O480"/>
  <c r="O479"/>
  <c r="O477"/>
  <c r="O476"/>
  <c r="O475"/>
  <c r="O474"/>
  <c r="O473"/>
  <c r="O472"/>
  <c r="O471"/>
  <c r="O470"/>
  <c r="O469"/>
  <c r="O468"/>
  <c r="O467"/>
  <c r="O466"/>
  <c r="O465"/>
  <c r="O464"/>
  <c r="O463"/>
  <c r="O462"/>
  <c r="O461"/>
  <c r="O460"/>
  <c r="O459"/>
  <c r="O458"/>
  <c r="O457"/>
  <c r="O456"/>
  <c r="O455"/>
  <c r="O454"/>
  <c r="O453"/>
  <c r="O452"/>
  <c r="O451"/>
  <c r="O450"/>
  <c r="O449"/>
  <c r="O448"/>
  <c r="O446"/>
  <c r="O445"/>
  <c r="O444"/>
  <c r="O443"/>
  <c r="O442"/>
  <c r="O441"/>
  <c r="O440"/>
  <c r="O439"/>
  <c r="O438"/>
  <c r="O437"/>
  <c r="O436"/>
  <c r="O435"/>
  <c r="O434"/>
  <c r="O433"/>
  <c r="O432"/>
  <c r="O431"/>
  <c r="O430"/>
  <c r="O429"/>
  <c r="O428"/>
  <c r="O427"/>
  <c r="O426"/>
  <c r="O425"/>
  <c r="O424"/>
  <c r="O423"/>
  <c r="O422"/>
  <c r="O421"/>
  <c r="O420"/>
  <c r="O419"/>
  <c r="O418"/>
  <c r="O417"/>
  <c r="O416"/>
  <c r="O415"/>
  <c r="O414"/>
  <c r="O413"/>
  <c r="O412"/>
  <c r="O411"/>
  <c r="O410"/>
  <c r="O409"/>
  <c r="O408"/>
  <c r="O407"/>
  <c r="O406"/>
  <c r="O405"/>
  <c r="O404"/>
  <c r="O403"/>
  <c r="O402"/>
  <c r="O401"/>
  <c r="O400"/>
  <c r="O399"/>
  <c r="O398"/>
  <c r="O397"/>
  <c r="O395"/>
  <c r="O394"/>
  <c r="O393"/>
  <c r="O392"/>
  <c r="O391"/>
  <c r="O390"/>
  <c r="O389"/>
  <c r="O388"/>
  <c r="O387"/>
  <c r="O386"/>
  <c r="O385"/>
  <c r="O384"/>
  <c r="O383"/>
  <c r="O382"/>
  <c r="O381"/>
  <c r="O380"/>
  <c r="O379"/>
  <c r="O378"/>
  <c r="O377"/>
  <c r="O376"/>
  <c r="O375"/>
  <c r="O374"/>
  <c r="O373"/>
  <c r="O372"/>
  <c r="O371"/>
  <c r="O370"/>
  <c r="O369"/>
  <c r="O368"/>
  <c r="O367"/>
  <c r="O366"/>
  <c r="O365"/>
  <c r="O364"/>
  <c r="O363"/>
  <c r="O362"/>
  <c r="O361"/>
  <c r="O360"/>
  <c r="O359"/>
  <c r="O358"/>
  <c r="O357"/>
  <c r="O356"/>
  <c r="O355"/>
  <c r="O354"/>
  <c r="O353"/>
  <c r="O352"/>
  <c r="O351"/>
  <c r="O350"/>
  <c r="O349"/>
  <c r="O348"/>
  <c r="O347"/>
  <c r="O346"/>
  <c r="O345"/>
  <c r="O344"/>
  <c r="O343"/>
  <c r="O342"/>
  <c r="O341"/>
  <c r="O340"/>
  <c r="O339"/>
  <c r="O338"/>
  <c r="O337"/>
  <c r="O336"/>
  <c r="O335"/>
  <c r="O334"/>
  <c r="O333"/>
  <c r="O332"/>
  <c r="O331"/>
  <c r="O330"/>
  <c r="O329"/>
  <c r="O328"/>
  <c r="O327"/>
  <c r="O326"/>
  <c r="O325"/>
  <c r="O324"/>
  <c r="O323"/>
  <c r="O322"/>
  <c r="O321"/>
  <c r="O320"/>
  <c r="O319"/>
  <c r="O318"/>
  <c r="O317"/>
  <c r="O316"/>
  <c r="O315"/>
  <c r="O314"/>
  <c r="O313"/>
  <c r="O312"/>
  <c r="O311"/>
  <c r="O310"/>
  <c r="O309"/>
  <c r="O308"/>
  <c r="O307"/>
  <c r="O305"/>
  <c r="O304"/>
  <c r="O303"/>
  <c r="O302"/>
  <c r="O301"/>
  <c r="O300"/>
  <c r="O299"/>
  <c r="O298"/>
  <c r="O296"/>
  <c r="O295"/>
  <c r="O294"/>
  <c r="O293"/>
  <c r="O292"/>
  <c r="O291"/>
  <c r="O290"/>
  <c r="O289"/>
  <c r="O288"/>
  <c r="O287"/>
  <c r="O286"/>
  <c r="O285"/>
  <c r="O284"/>
  <c r="O283"/>
  <c r="O282"/>
  <c r="O281"/>
  <c r="O280"/>
  <c r="O279"/>
  <c r="O278"/>
  <c r="O277"/>
  <c r="O276"/>
  <c r="O275"/>
  <c r="O274"/>
  <c r="O273"/>
  <c r="O272"/>
  <c r="O271"/>
  <c r="O270"/>
  <c r="O269"/>
  <c r="O264"/>
  <c r="O263"/>
  <c r="O262"/>
  <c r="O261"/>
  <c r="O260"/>
  <c r="O259"/>
  <c r="O258"/>
  <c r="O257"/>
  <c r="O256"/>
  <c r="O255"/>
  <c r="O254"/>
  <c r="O253"/>
  <c r="O252"/>
  <c r="O251"/>
  <c r="O250"/>
  <c r="O249"/>
  <c r="O248"/>
  <c r="O247"/>
  <c r="O246"/>
  <c r="O245"/>
  <c r="O244"/>
  <c r="O243"/>
  <c r="O242"/>
  <c r="O241"/>
  <c r="O240"/>
  <c r="O239"/>
  <c r="O238"/>
  <c r="O237"/>
  <c r="O236"/>
  <c r="O235"/>
  <c r="O234"/>
  <c r="O233"/>
  <c r="O232"/>
  <c r="O231"/>
  <c r="O230"/>
  <c r="O229"/>
  <c r="O228"/>
  <c r="O227"/>
  <c r="O226"/>
  <c r="O225"/>
  <c r="O224"/>
  <c r="O223"/>
  <c r="O222"/>
  <c r="O221"/>
  <c r="O220"/>
  <c r="O219"/>
  <c r="O218"/>
  <c r="O217"/>
  <c r="O216"/>
  <c r="O215"/>
  <c r="O214"/>
  <c r="O213"/>
  <c r="O212"/>
  <c r="O211"/>
  <c r="O210"/>
  <c r="O209"/>
  <c r="O208"/>
  <c r="O207"/>
  <c r="O206"/>
  <c r="O205"/>
  <c r="O204"/>
  <c r="O203"/>
  <c r="O202"/>
  <c r="O201"/>
  <c r="O200"/>
  <c r="O199"/>
  <c r="O198"/>
  <c r="O197"/>
  <c r="O196"/>
  <c r="O195"/>
  <c r="O194"/>
  <c r="O193"/>
  <c r="O192"/>
  <c r="O191"/>
  <c r="O190"/>
  <c r="O189"/>
  <c r="O188"/>
  <c r="O187"/>
  <c r="O186"/>
  <c r="O185"/>
  <c r="O184"/>
  <c r="O183"/>
  <c r="O182"/>
  <c r="O181"/>
  <c r="O180"/>
  <c r="O179"/>
  <c r="O178"/>
  <c r="O177"/>
  <c r="O176"/>
  <c r="O175"/>
  <c r="O173"/>
  <c r="O172"/>
  <c r="O171"/>
  <c r="O170"/>
  <c r="O169"/>
  <c r="O168"/>
  <c r="O167"/>
  <c r="O166"/>
  <c r="O165"/>
  <c r="O164"/>
  <c r="O163"/>
  <c r="O162"/>
  <c r="O161"/>
  <c r="O160"/>
  <c r="O159"/>
  <c r="O158"/>
  <c r="O157"/>
  <c r="O156"/>
  <c r="O155"/>
  <c r="O154"/>
  <c r="O153"/>
  <c r="O152"/>
  <c r="O151"/>
  <c r="O150"/>
  <c r="O149"/>
  <c r="O148"/>
  <c r="O147"/>
  <c r="O146"/>
  <c r="O145"/>
  <c r="O144"/>
  <c r="O143"/>
  <c r="O142"/>
  <c r="O141"/>
  <c r="O140"/>
  <c r="O139"/>
  <c r="O138"/>
  <c r="O137"/>
  <c r="O136"/>
  <c r="O135"/>
  <c r="O134"/>
  <c r="O133"/>
  <c r="O132"/>
  <c r="O131"/>
  <c r="O130"/>
  <c r="O129"/>
  <c r="O128"/>
  <c r="O127"/>
  <c r="O126"/>
  <c r="O125"/>
  <c r="O124"/>
  <c r="O123"/>
  <c r="O122"/>
  <c r="O121"/>
  <c r="O120"/>
  <c r="O119"/>
  <c r="O118"/>
  <c r="O117"/>
  <c r="O116"/>
  <c r="O115"/>
  <c r="O114"/>
  <c r="O113"/>
  <c r="O112"/>
  <c r="O111"/>
  <c r="O110"/>
  <c r="O109"/>
  <c r="O108"/>
  <c r="O107"/>
  <c r="O106"/>
  <c r="O105"/>
  <c r="O104"/>
  <c r="O103"/>
  <c r="O102"/>
  <c r="O101"/>
  <c r="O100"/>
  <c r="O99"/>
  <c r="O9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243"/>
  <c r="H1243"/>
  <c r="H1242"/>
  <c r="H1241"/>
  <c r="H1240"/>
  <c r="H1239"/>
  <c r="H1238"/>
  <c r="H1237"/>
  <c r="H1236"/>
  <c r="H1235"/>
  <c r="H1234"/>
  <c r="H1233"/>
  <c r="H1232"/>
  <c r="H1231"/>
  <c r="H1230"/>
  <c r="H1229"/>
  <c r="H1228"/>
  <c r="H1227"/>
  <c r="H1226"/>
  <c r="H1225"/>
  <c r="H1224"/>
  <c r="H1223"/>
  <c r="H1222"/>
  <c r="H1221"/>
  <c r="H1220"/>
  <c r="H1219"/>
  <c r="H1218"/>
  <c r="H1217"/>
  <c r="H1216"/>
  <c r="H1215"/>
  <c r="H1214"/>
  <c r="H1213"/>
  <c r="H1212"/>
  <c r="H1211"/>
  <c r="H1210"/>
  <c r="H1209"/>
  <c r="H1208"/>
  <c r="H1207"/>
  <c r="H1206"/>
  <c r="H1205"/>
  <c r="H1204"/>
  <c r="H1203"/>
  <c r="H1200"/>
  <c r="H1199"/>
  <c r="H1198"/>
  <c r="H1197"/>
  <c r="H1196"/>
  <c r="H1195"/>
  <c r="H1194"/>
  <c r="H1193"/>
  <c r="H1192"/>
  <c r="H1191"/>
  <c r="H1190"/>
  <c r="H1189"/>
  <c r="H1188"/>
  <c r="H1187"/>
  <c r="H1186"/>
  <c r="H1185"/>
  <c r="H1184"/>
  <c r="H1183"/>
  <c r="H1182"/>
  <c r="H1181"/>
  <c r="H1180"/>
  <c r="H1179"/>
  <c r="H1178"/>
  <c r="H1177"/>
  <c r="H1176"/>
  <c r="H1175"/>
  <c r="H1174"/>
  <c r="H1173"/>
  <c r="H1172"/>
  <c r="H1171"/>
  <c r="H1170"/>
  <c r="H1169"/>
  <c r="H1168"/>
  <c r="H1167"/>
  <c r="H1166"/>
  <c r="H1165"/>
  <c r="H1164"/>
  <c r="H1163"/>
  <c r="H1162"/>
  <c r="H1161"/>
  <c r="H1158"/>
  <c r="H1157"/>
  <c r="H1156"/>
  <c r="H1155"/>
  <c r="H1154"/>
  <c r="H1153"/>
  <c r="H1152"/>
  <c r="H1151"/>
  <c r="H1149"/>
  <c r="H1148"/>
  <c r="H1147"/>
  <c r="H1146"/>
  <c r="H1145"/>
  <c r="H1144"/>
  <c r="H1143"/>
  <c r="H1142"/>
  <c r="H1141"/>
  <c r="H1140"/>
  <c r="H1139"/>
  <c r="H1138"/>
  <c r="H1137"/>
  <c r="H1135"/>
  <c r="H1134"/>
  <c r="H1133"/>
  <c r="H1132"/>
  <c r="H1128"/>
  <c r="H1127"/>
  <c r="H1126"/>
  <c r="H1125"/>
  <c r="H1124"/>
  <c r="H1123"/>
  <c r="H1122"/>
  <c r="H1121"/>
  <c r="H1120"/>
  <c r="H1119"/>
  <c r="H1118"/>
  <c r="H1117"/>
  <c r="H1116"/>
  <c r="H1115"/>
  <c r="H1114"/>
  <c r="H1113"/>
  <c r="H1112"/>
  <c r="H1111"/>
  <c r="H1110"/>
  <c r="H1109"/>
  <c r="H1108"/>
  <c r="H1107"/>
  <c r="H1106"/>
  <c r="H1105"/>
  <c r="H1104"/>
  <c r="H1103"/>
  <c r="H1102"/>
  <c r="H1101"/>
  <c r="H1100"/>
  <c r="H1099"/>
  <c r="H1098"/>
  <c r="H1097"/>
  <c r="H1096"/>
  <c r="H1095"/>
  <c r="H1094"/>
  <c r="H1093"/>
  <c r="H1092"/>
  <c r="H1091"/>
  <c r="H1090"/>
  <c r="H1089"/>
  <c r="H1088"/>
  <c r="H1087"/>
  <c r="H1086"/>
  <c r="H1085"/>
  <c r="H1084"/>
  <c r="H1083"/>
  <c r="H1082"/>
  <c r="H1081"/>
  <c r="H1080"/>
  <c r="H1079"/>
  <c r="H1078"/>
  <c r="H1077"/>
  <c r="H1076"/>
  <c r="H1075"/>
  <c r="H1074"/>
  <c r="H1073"/>
  <c r="H1072"/>
  <c r="H1071"/>
  <c r="H1070"/>
  <c r="H1069"/>
  <c r="H1068"/>
  <c r="H1067"/>
  <c r="H1066"/>
  <c r="H1065"/>
  <c r="H1064"/>
  <c r="H1063"/>
  <c r="H1062"/>
  <c r="H1061"/>
  <c r="H1060"/>
  <c r="H1059"/>
  <c r="H1058"/>
  <c r="H1057"/>
  <c r="H1056"/>
  <c r="H1055"/>
  <c r="H1054"/>
  <c r="H1053"/>
  <c r="H1052"/>
  <c r="H1051"/>
  <c r="H1050"/>
  <c r="H1049"/>
  <c r="H1048"/>
  <c r="H1047"/>
  <c r="H1046"/>
  <c r="H1045"/>
  <c r="H1044"/>
  <c r="H1043"/>
  <c r="H1042"/>
  <c r="H1041"/>
  <c r="H1040"/>
  <c r="H1036"/>
  <c r="H1035"/>
  <c r="H1034"/>
  <c r="H1033"/>
  <c r="H1032"/>
  <c r="H1031"/>
  <c r="H1029"/>
  <c r="H1027"/>
  <c r="H1026"/>
  <c r="H1024"/>
  <c r="H1023"/>
  <c r="H1022"/>
  <c r="H1020"/>
  <c r="H1019"/>
  <c r="H1018"/>
  <c r="H1017"/>
  <c r="H1016"/>
  <c r="H1015"/>
  <c r="H1014"/>
  <c r="H1013"/>
  <c r="H1012"/>
  <c r="H1011"/>
  <c r="H1010"/>
  <c r="H1009"/>
  <c r="H1007"/>
  <c r="H1006"/>
  <c r="H1005"/>
  <c r="H1004"/>
  <c r="H1003"/>
  <c r="H1002"/>
  <c r="H1001"/>
  <c r="H1000"/>
  <c r="H999"/>
  <c r="H998"/>
  <c r="H997"/>
  <c r="H996"/>
  <c r="H995"/>
  <c r="H994"/>
  <c r="H993"/>
  <c r="H992"/>
  <c r="H991"/>
  <c r="H990"/>
  <c r="H988"/>
  <c r="H987"/>
  <c r="H986"/>
  <c r="H985"/>
  <c r="H984"/>
  <c r="H983"/>
  <c r="H982"/>
  <c r="H981"/>
  <c r="H980"/>
  <c r="H979"/>
  <c r="H978"/>
  <c r="H977"/>
  <c r="H976"/>
  <c r="H975"/>
  <c r="H974"/>
  <c r="H973"/>
  <c r="H972"/>
  <c r="H971"/>
  <c r="H970"/>
  <c r="H969"/>
  <c r="H968"/>
  <c r="H967"/>
  <c r="H966"/>
  <c r="H965"/>
  <c r="H964"/>
  <c r="H963"/>
  <c r="H962"/>
  <c r="H961"/>
  <c r="H960"/>
  <c r="H959"/>
  <c r="H958"/>
  <c r="H957"/>
  <c r="H956"/>
  <c r="H955"/>
  <c r="H954"/>
  <c r="H953"/>
  <c r="H952"/>
  <c r="H951"/>
  <c r="H950"/>
  <c r="H949"/>
  <c r="H948"/>
  <c r="H947"/>
  <c r="H946"/>
  <c r="H945"/>
  <c r="H944"/>
  <c r="H943"/>
  <c r="H942"/>
  <c r="H941"/>
  <c r="H939"/>
  <c r="H938"/>
  <c r="H937"/>
  <c r="H936"/>
  <c r="H935"/>
  <c r="H934"/>
  <c r="H933"/>
  <c r="H932"/>
  <c r="H931"/>
  <c r="H930"/>
  <c r="H929"/>
  <c r="H928"/>
  <c r="H927"/>
  <c r="H926"/>
  <c r="H925"/>
  <c r="H924"/>
  <c r="H923"/>
  <c r="H922"/>
  <c r="H921"/>
  <c r="H920"/>
  <c r="H919"/>
  <c r="H918"/>
  <c r="H917"/>
  <c r="H916"/>
  <c r="H915"/>
  <c r="H914"/>
  <c r="H913"/>
  <c r="H912"/>
  <c r="H911"/>
  <c r="H910"/>
  <c r="H909"/>
  <c r="H908"/>
  <c r="H907"/>
  <c r="H906"/>
  <c r="H905"/>
  <c r="H904"/>
  <c r="H903"/>
  <c r="H902"/>
  <c r="H901"/>
  <c r="H900"/>
  <c r="H899"/>
  <c r="H898"/>
  <c r="H897"/>
  <c r="H896"/>
  <c r="H895"/>
  <c r="H894"/>
  <c r="H893"/>
  <c r="H892"/>
  <c r="H891"/>
  <c r="H890"/>
  <c r="H889"/>
  <c r="H888"/>
  <c r="H887"/>
  <c r="H886"/>
  <c r="H885"/>
  <c r="H884"/>
  <c r="H883"/>
  <c r="H882"/>
  <c r="H881"/>
  <c r="H880"/>
  <c r="H879"/>
  <c r="H878"/>
  <c r="H877"/>
  <c r="H876"/>
  <c r="H875"/>
  <c r="H874"/>
  <c r="H873"/>
  <c r="H872"/>
  <c r="H871"/>
  <c r="H870"/>
  <c r="H869"/>
  <c r="H868"/>
  <c r="H867"/>
  <c r="H866"/>
  <c r="H865"/>
  <c r="H864"/>
  <c r="H863"/>
  <c r="H862"/>
  <c r="H861"/>
  <c r="H860"/>
  <c r="H859"/>
  <c r="H858"/>
  <c r="H857"/>
  <c r="H856"/>
  <c r="H855"/>
  <c r="H854"/>
  <c r="H853"/>
  <c r="H852"/>
  <c r="H851"/>
  <c r="H850"/>
  <c r="H848"/>
  <c r="H847"/>
  <c r="H846"/>
  <c r="H845"/>
  <c r="H844"/>
  <c r="H843"/>
  <c r="H842"/>
  <c r="H841"/>
  <c r="H840"/>
  <c r="H839"/>
  <c r="H838"/>
  <c r="H837"/>
  <c r="H836"/>
  <c r="H835"/>
  <c r="H834"/>
  <c r="H833"/>
  <c r="H832"/>
  <c r="H831"/>
  <c r="H830"/>
  <c r="H829"/>
  <c r="H828"/>
  <c r="H827"/>
  <c r="H826"/>
  <c r="H825"/>
  <c r="H824"/>
  <c r="H823"/>
  <c r="H822"/>
  <c r="H821"/>
  <c r="H820"/>
  <c r="H819"/>
  <c r="H818"/>
  <c r="H817"/>
  <c r="H816"/>
  <c r="H815"/>
  <c r="H814"/>
  <c r="H813"/>
  <c r="H812"/>
  <c r="H811"/>
  <c r="H810"/>
  <c r="H809"/>
  <c r="H808"/>
  <c r="H807"/>
  <c r="H806"/>
  <c r="H805"/>
  <c r="H804"/>
  <c r="H803"/>
  <c r="H802"/>
  <c r="H801"/>
  <c r="H800"/>
  <c r="H799"/>
  <c r="H798"/>
  <c r="H797"/>
  <c r="H796"/>
  <c r="H795"/>
  <c r="H794"/>
  <c r="H793"/>
  <c r="H792"/>
  <c r="H791"/>
  <c r="H790"/>
  <c r="H789"/>
  <c r="H788"/>
  <c r="H787"/>
  <c r="H786"/>
  <c r="H785"/>
  <c r="H784"/>
  <c r="H783"/>
  <c r="H782"/>
  <c r="H781"/>
  <c r="H780"/>
  <c r="H779"/>
  <c r="H778"/>
  <c r="H777"/>
  <c r="H776"/>
  <c r="H775"/>
  <c r="H774"/>
  <c r="H773"/>
  <c r="H772"/>
  <c r="H771"/>
  <c r="H770"/>
  <c r="H769"/>
  <c r="H768"/>
  <c r="H767"/>
  <c r="H766"/>
  <c r="H765"/>
  <c r="H764"/>
  <c r="H763"/>
  <c r="H761"/>
  <c r="H760"/>
  <c r="H759"/>
  <c r="H758"/>
  <c r="H757"/>
  <c r="H756"/>
  <c r="H755"/>
  <c r="H754"/>
  <c r="H753"/>
  <c r="H752"/>
  <c r="H751"/>
  <c r="H750"/>
  <c r="H749"/>
  <c r="H748"/>
  <c r="H747"/>
  <c r="H746"/>
  <c r="H745"/>
  <c r="H744"/>
  <c r="H743"/>
  <c r="H742"/>
  <c r="H741"/>
  <c r="H740"/>
  <c r="H739"/>
  <c r="H738"/>
  <c r="H737"/>
  <c r="H736"/>
  <c r="H735"/>
  <c r="H734"/>
  <c r="H733"/>
  <c r="H732"/>
  <c r="H731"/>
  <c r="H730"/>
  <c r="H728"/>
  <c r="H727"/>
  <c r="H726"/>
  <c r="H725"/>
  <c r="H724"/>
  <c r="H723"/>
  <c r="H722"/>
  <c r="H721"/>
  <c r="H720"/>
  <c r="H719"/>
  <c r="H718"/>
  <c r="H717"/>
  <c r="H716"/>
  <c r="H715"/>
  <c r="H714"/>
  <c r="H713"/>
  <c r="H712"/>
  <c r="H711"/>
  <c r="H710"/>
  <c r="H709"/>
  <c r="H707"/>
  <c r="H706"/>
  <c r="H705"/>
  <c r="H704"/>
  <c r="H703"/>
  <c r="H702"/>
  <c r="H701"/>
  <c r="H700"/>
  <c r="H699"/>
  <c r="H698"/>
  <c r="H697"/>
  <c r="H696"/>
  <c r="H695"/>
  <c r="H694"/>
  <c r="H693"/>
  <c r="H692"/>
  <c r="H691"/>
  <c r="H690"/>
  <c r="H689"/>
  <c r="H688"/>
  <c r="H687"/>
  <c r="H686"/>
  <c r="H685"/>
  <c r="H684"/>
  <c r="H683"/>
  <c r="H682"/>
  <c r="H681"/>
  <c r="H680"/>
  <c r="H679"/>
  <c r="H678"/>
  <c r="H677"/>
  <c r="H676"/>
  <c r="H675"/>
  <c r="H673"/>
  <c r="H672"/>
  <c r="H671"/>
  <c r="H670"/>
  <c r="H669"/>
  <c r="H665"/>
  <c r="H664"/>
  <c r="H663"/>
  <c r="H662"/>
  <c r="H661"/>
  <c r="H660"/>
  <c r="H656"/>
  <c r="H655"/>
  <c r="H654"/>
  <c r="H653"/>
  <c r="H652"/>
  <c r="H651"/>
  <c r="H650"/>
  <c r="H649"/>
  <c r="H648"/>
  <c r="H647"/>
  <c r="H646"/>
  <c r="H645"/>
  <c r="H644"/>
  <c r="H643"/>
  <c r="H642"/>
  <c r="H641"/>
  <c r="H637"/>
  <c r="H636"/>
  <c r="H635"/>
  <c r="H634"/>
  <c r="H633"/>
  <c r="H632"/>
  <c r="H631"/>
  <c r="H629"/>
  <c r="H628"/>
  <c r="H627"/>
  <c r="H626"/>
  <c r="H625"/>
  <c r="H623"/>
  <c r="H622"/>
  <c r="H621"/>
  <c r="H620"/>
  <c r="H619"/>
  <c r="H618"/>
  <c r="H617"/>
  <c r="H615"/>
  <c r="H614"/>
  <c r="H613"/>
  <c r="H612"/>
  <c r="H611"/>
  <c r="H610"/>
  <c r="H608"/>
  <c r="H607"/>
  <c r="H606"/>
  <c r="H605"/>
  <c r="H604"/>
  <c r="H603"/>
  <c r="H602"/>
  <c r="H600"/>
  <c r="H599"/>
  <c r="H598"/>
  <c r="H597"/>
  <c r="H596"/>
  <c r="H595"/>
  <c r="H593"/>
  <c r="H592"/>
  <c r="H591"/>
  <c r="H590"/>
  <c r="H589"/>
  <c r="H588"/>
  <c r="H587"/>
  <c r="H586"/>
  <c r="H585"/>
  <c r="H583"/>
  <c r="H582"/>
  <c r="H581"/>
  <c r="H579"/>
  <c r="H578"/>
  <c r="H577"/>
  <c r="H576"/>
  <c r="H575"/>
  <c r="H574"/>
  <c r="H572"/>
  <c r="H571"/>
  <c r="H570"/>
  <c r="H569"/>
  <c r="H567"/>
  <c r="H566"/>
  <c r="H565"/>
  <c r="H564"/>
  <c r="H563"/>
  <c r="H562"/>
  <c r="H561"/>
  <c r="H560"/>
  <c r="H559"/>
  <c r="H558"/>
  <c r="H557"/>
  <c r="H556"/>
  <c r="H555"/>
  <c r="H554"/>
  <c r="H553"/>
  <c r="H552"/>
  <c r="H551"/>
  <c r="H550"/>
  <c r="H549"/>
  <c r="H548"/>
  <c r="H547"/>
  <c r="H546"/>
  <c r="H545"/>
  <c r="H544"/>
  <c r="H543"/>
  <c r="H542"/>
  <c r="H541"/>
  <c r="H540"/>
  <c r="H539"/>
  <c r="H538"/>
  <c r="H537"/>
  <c r="H536"/>
  <c r="H535"/>
  <c r="H534"/>
  <c r="H533"/>
  <c r="H532"/>
  <c r="H530"/>
  <c r="H529"/>
  <c r="H528"/>
  <c r="H527"/>
  <c r="H526"/>
  <c r="H525"/>
  <c r="H524"/>
  <c r="H523"/>
  <c r="H521"/>
  <c r="H520"/>
  <c r="H519"/>
  <c r="H515"/>
  <c r="H514"/>
  <c r="H513"/>
  <c r="H512"/>
  <c r="H511"/>
  <c r="H510"/>
  <c r="H509"/>
  <c r="H508"/>
  <c r="H507"/>
  <c r="H506"/>
  <c r="H505"/>
  <c r="H504"/>
  <c r="H503"/>
  <c r="H502"/>
  <c r="H501"/>
  <c r="H500"/>
  <c r="H499"/>
  <c r="H498"/>
  <c r="H497"/>
  <c r="H496"/>
  <c r="H495"/>
  <c r="H494"/>
  <c r="H493"/>
  <c r="H492"/>
  <c r="H491"/>
  <c r="H490"/>
  <c r="H489"/>
  <c r="H488"/>
  <c r="H487"/>
  <c r="H486"/>
  <c r="H485"/>
  <c r="H484"/>
  <c r="H483"/>
  <c r="H482"/>
  <c r="H481"/>
  <c r="H480"/>
  <c r="H479"/>
  <c r="H477"/>
  <c r="H476"/>
  <c r="H475"/>
  <c r="H474"/>
  <c r="H473"/>
  <c r="H472"/>
  <c r="H471"/>
  <c r="H470"/>
  <c r="H469"/>
  <c r="H468"/>
  <c r="H467"/>
  <c r="H466"/>
  <c r="H465"/>
  <c r="H464"/>
  <c r="H463"/>
  <c r="H462"/>
  <c r="H461"/>
  <c r="H460"/>
  <c r="H459"/>
  <c r="H458"/>
  <c r="H457"/>
  <c r="H456"/>
  <c r="H455"/>
  <c r="H454"/>
  <c r="H453"/>
  <c r="H452"/>
  <c r="H451"/>
  <c r="H450"/>
  <c r="H449"/>
  <c r="H448"/>
  <c r="H446"/>
  <c r="H445"/>
  <c r="H444"/>
  <c r="H443"/>
  <c r="H442"/>
  <c r="H441"/>
  <c r="H440"/>
  <c r="H439"/>
  <c r="H438"/>
  <c r="H437"/>
  <c r="H436"/>
  <c r="H435"/>
  <c r="H434"/>
  <c r="H433"/>
  <c r="H432"/>
  <c r="H431"/>
  <c r="H430"/>
  <c r="H429"/>
  <c r="H428"/>
  <c r="H427"/>
  <c r="H426"/>
  <c r="H425"/>
  <c r="H424"/>
  <c r="H423"/>
  <c r="H422"/>
  <c r="H421"/>
  <c r="H420"/>
  <c r="H419"/>
  <c r="H418"/>
  <c r="H417"/>
  <c r="H416"/>
  <c r="H415"/>
  <c r="H414"/>
  <c r="H413"/>
  <c r="H412"/>
  <c r="H411"/>
  <c r="H410"/>
  <c r="H409"/>
  <c r="H408"/>
  <c r="H407"/>
  <c r="H406"/>
  <c r="H405"/>
  <c r="H404"/>
  <c r="H403"/>
  <c r="H402"/>
  <c r="H401"/>
  <c r="H400"/>
  <c r="H399"/>
  <c r="H398"/>
  <c r="H397"/>
  <c r="H395"/>
  <c r="H394"/>
  <c r="H393"/>
  <c r="H392"/>
  <c r="H391"/>
  <c r="H390"/>
  <c r="H389"/>
  <c r="H388"/>
  <c r="H387"/>
  <c r="H386"/>
  <c r="H385"/>
  <c r="H384"/>
  <c r="H383"/>
  <c r="H382"/>
  <c r="H381"/>
  <c r="H380"/>
  <c r="H379"/>
  <c r="H378"/>
  <c r="H377"/>
  <c r="H376"/>
  <c r="H375"/>
  <c r="H374"/>
  <c r="H373"/>
  <c r="H372"/>
  <c r="H371"/>
  <c r="H370"/>
  <c r="H369"/>
  <c r="H368"/>
  <c r="H367"/>
  <c r="H366"/>
  <c r="H365"/>
  <c r="H364"/>
  <c r="H363"/>
  <c r="H362"/>
  <c r="H361"/>
  <c r="H360"/>
  <c r="H359"/>
  <c r="H358"/>
  <c r="H357"/>
  <c r="H356"/>
  <c r="H355"/>
  <c r="H354"/>
  <c r="H353"/>
  <c r="H352"/>
  <c r="H351"/>
  <c r="H350"/>
  <c r="H349"/>
  <c r="H348"/>
  <c r="H347"/>
  <c r="H346"/>
  <c r="H345"/>
  <c r="H344"/>
  <c r="H343"/>
  <c r="H342"/>
  <c r="H341"/>
  <c r="H340"/>
  <c r="H339"/>
  <c r="H338"/>
  <c r="H337"/>
  <c r="H336"/>
  <c r="H335"/>
  <c r="H334"/>
  <c r="H333"/>
  <c r="H332"/>
  <c r="H331"/>
  <c r="H330"/>
  <c r="H329"/>
  <c r="H328"/>
  <c r="H327"/>
  <c r="H326"/>
  <c r="H325"/>
  <c r="H324"/>
  <c r="H323"/>
  <c r="H322"/>
  <c r="H321"/>
  <c r="H320"/>
  <c r="H319"/>
  <c r="H318"/>
  <c r="H317"/>
  <c r="H316"/>
  <c r="H315"/>
  <c r="H314"/>
  <c r="H313"/>
  <c r="H312"/>
  <c r="H311"/>
  <c r="H310"/>
  <c r="H309"/>
  <c r="H308"/>
  <c r="H307"/>
  <c r="H305"/>
  <c r="H304"/>
  <c r="H303"/>
  <c r="H302"/>
  <c r="H301"/>
  <c r="H300"/>
  <c r="H299"/>
  <c r="H298"/>
  <c r="H296"/>
  <c r="H295"/>
  <c r="H294"/>
  <c r="H293"/>
  <c r="H292"/>
  <c r="H291"/>
  <c r="H290"/>
  <c r="H289"/>
  <c r="H288"/>
  <c r="H287"/>
  <c r="H286"/>
  <c r="H285"/>
  <c r="H284"/>
  <c r="H283"/>
  <c r="H282"/>
  <c r="H281"/>
  <c r="H280"/>
  <c r="H279"/>
  <c r="H278"/>
  <c r="H277"/>
  <c r="H276"/>
  <c r="H275"/>
  <c r="H274"/>
  <c r="H273"/>
  <c r="H272"/>
  <c r="H271"/>
  <c r="H270"/>
  <c r="H269"/>
  <c r="H264"/>
  <c r="H263"/>
  <c r="H262"/>
  <c r="H261"/>
  <c r="H260"/>
  <c r="H259"/>
  <c r="H258"/>
  <c r="H257"/>
  <c r="H256"/>
  <c r="H255"/>
  <c r="H254"/>
  <c r="H253"/>
  <c r="H252"/>
  <c r="H251"/>
  <c r="H250"/>
  <c r="H249"/>
  <c r="H248"/>
  <c r="H247"/>
  <c r="H246"/>
  <c r="H245"/>
  <c r="H244"/>
  <c r="H243"/>
  <c r="H242"/>
  <c r="H241"/>
  <c r="H240"/>
  <c r="H239"/>
  <c r="H238"/>
  <c r="H237"/>
  <c r="H236"/>
  <c r="H235"/>
  <c r="H234"/>
  <c r="H233"/>
  <c r="H232"/>
  <c r="H231"/>
  <c r="H230"/>
  <c r="H229"/>
  <c r="H228"/>
  <c r="H227"/>
  <c r="H226"/>
  <c r="H225"/>
  <c r="H224"/>
  <c r="H223"/>
  <c r="H222"/>
  <c r="H221"/>
  <c r="H220"/>
  <c r="H219"/>
  <c r="H218"/>
  <c r="H217"/>
  <c r="H216"/>
  <c r="H215"/>
  <c r="H214"/>
  <c r="H213"/>
  <c r="H212"/>
  <c r="H211"/>
  <c r="H210"/>
  <c r="H209"/>
  <c r="H208"/>
  <c r="H207"/>
  <c r="H206"/>
  <c r="H205"/>
  <c r="H204"/>
  <c r="H203"/>
  <c r="H202"/>
  <c r="H201"/>
  <c r="H200"/>
  <c r="H199"/>
  <c r="H198"/>
  <c r="H197"/>
  <c r="H196"/>
  <c r="H195"/>
  <c r="H194"/>
  <c r="H193"/>
  <c r="H192"/>
  <c r="H191"/>
  <c r="H190"/>
  <c r="H189"/>
  <c r="H188"/>
  <c r="H187"/>
  <c r="H186"/>
  <c r="H185"/>
  <c r="H184"/>
  <c r="H183"/>
  <c r="H182"/>
  <c r="H181"/>
  <c r="H180"/>
  <c r="H179"/>
  <c r="H178"/>
  <c r="H177"/>
  <c r="H176"/>
  <c r="H175"/>
  <c r="H173"/>
  <c r="H172"/>
  <c r="H171"/>
  <c r="H170"/>
  <c r="H169"/>
  <c r="H168"/>
  <c r="H167"/>
  <c r="H166"/>
  <c r="H165"/>
  <c r="H164"/>
  <c r="H163"/>
  <c r="H162"/>
  <c r="H161"/>
  <c r="H160"/>
  <c r="H159"/>
  <c r="H158"/>
  <c r="H157"/>
  <c r="H156"/>
  <c r="H155"/>
  <c r="H154"/>
  <c r="H153"/>
  <c r="H152"/>
  <c r="H151"/>
  <c r="H150"/>
  <c r="H149"/>
  <c r="H148"/>
  <c r="H147"/>
  <c r="H146"/>
  <c r="H145"/>
  <c r="H144"/>
  <c r="H143"/>
  <c r="H142"/>
  <c r="H141"/>
  <c r="H140"/>
  <c r="H139"/>
  <c r="H138"/>
  <c r="H137"/>
  <c r="H136"/>
  <c r="H135"/>
  <c r="H134"/>
  <c r="H133"/>
  <c r="H132"/>
  <c r="H131"/>
  <c r="H130"/>
  <c r="H129"/>
  <c r="H128"/>
  <c r="H127"/>
  <c r="H126"/>
  <c r="H125"/>
  <c r="H124"/>
  <c r="H123"/>
  <c r="H122"/>
  <c r="H121"/>
  <c r="H120"/>
  <c r="H119"/>
  <c r="H118"/>
  <c r="H117"/>
  <c r="H116"/>
  <c r="H115"/>
  <c r="H114"/>
  <c r="H113"/>
  <c r="H112"/>
  <c r="H111"/>
  <c r="H110"/>
  <c r="H109"/>
  <c r="H108"/>
  <c r="H107"/>
  <c r="H106"/>
  <c r="H105"/>
  <c r="H104"/>
  <c r="H103"/>
  <c r="H102"/>
  <c r="H101"/>
  <c r="H100"/>
  <c r="H99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M9"/>
  <c r="L2"/>
  <c r="L6" l="1"/>
  <c r="AR21" i="11" l="1"/>
  <c r="AR29" l="1"/>
  <c r="AR35"/>
  <c r="AR50" s="1"/>
  <c r="AK54" l="1"/>
  <c r="X54"/>
</calcChain>
</file>

<file path=xl/sharedStrings.xml><?xml version="1.0" encoding="utf-8"?>
<sst xmlns="http://schemas.openxmlformats.org/spreadsheetml/2006/main" count="8023" uniqueCount="3856">
  <si>
    <t>фиолетовый</t>
  </si>
  <si>
    <t>Цвет, 
краткое описание</t>
  </si>
  <si>
    <t>ШТРИХКОД</t>
  </si>
  <si>
    <t>красный</t>
  </si>
  <si>
    <t>ярко-розовый</t>
  </si>
  <si>
    <t>БЛЭК ДЖЕК</t>
  </si>
  <si>
    <t>BLACK JACK</t>
  </si>
  <si>
    <t>алый</t>
  </si>
  <si>
    <t>ЛЕВИ</t>
  </si>
  <si>
    <t>LEVI</t>
  </si>
  <si>
    <t>Возможно отсутствие некоторых сортов после подтверждения заявки по результатам сбора и обработки урожая.</t>
  </si>
  <si>
    <t>руб.</t>
  </si>
  <si>
    <t>темно-фиолетовый</t>
  </si>
  <si>
    <t>13/15</t>
  </si>
  <si>
    <t>АРБАТАКС</t>
  </si>
  <si>
    <t>ARBATAX</t>
  </si>
  <si>
    <t>белый</t>
  </si>
  <si>
    <t>РЕД АЛЕРТ</t>
  </si>
  <si>
    <t>RED ALERT</t>
  </si>
  <si>
    <t>ярко-алый</t>
  </si>
  <si>
    <t>СТАРФАЙТЕР</t>
  </si>
  <si>
    <t>STARFIGHTER</t>
  </si>
  <si>
    <t>CONCA D'OR</t>
  </si>
  <si>
    <t>Предложение без обязательств до момента подтверждения заказа.</t>
  </si>
  <si>
    <t>Некоторые сорта доступны в ограниченном количестве.</t>
  </si>
  <si>
    <t>ЗАКАЗ-ФОРМА</t>
  </si>
  <si>
    <t>Покупатель:</t>
  </si>
  <si>
    <t>10/12</t>
  </si>
  <si>
    <t>12/14</t>
  </si>
  <si>
    <t>смесь</t>
  </si>
  <si>
    <t>5/+</t>
  </si>
  <si>
    <t>5/6</t>
  </si>
  <si>
    <t>I</t>
  </si>
  <si>
    <t>6/+</t>
  </si>
  <si>
    <t>7/8</t>
  </si>
  <si>
    <t>8/+</t>
  </si>
  <si>
    <t>4/5</t>
  </si>
  <si>
    <t>6/7</t>
  </si>
  <si>
    <t>12/+</t>
  </si>
  <si>
    <t>данные считаются автоматически</t>
  </si>
  <si>
    <t>индекс, почтовый адрес</t>
  </si>
  <si>
    <t>телефоны (с кодом города!)</t>
  </si>
  <si>
    <t>2.</t>
  </si>
  <si>
    <t>e-mail</t>
  </si>
  <si>
    <t>7/+</t>
  </si>
  <si>
    <r>
      <t xml:space="preserve">Colorline </t>
    </r>
    <r>
      <rPr>
        <b/>
        <sz val="20"/>
        <color indexed="10"/>
        <rFont val="Times New Roman"/>
        <family val="1"/>
        <charset val="204"/>
      </rPr>
      <t>™</t>
    </r>
  </si>
  <si>
    <t>новинка</t>
  </si>
  <si>
    <t>желтый</t>
  </si>
  <si>
    <t>лососевый</t>
  </si>
  <si>
    <t>темно-красный</t>
  </si>
  <si>
    <t>белый с желтоватым центром</t>
  </si>
  <si>
    <t>16/18</t>
  </si>
  <si>
    <t>Iris hollandica Autumn Princess</t>
  </si>
  <si>
    <t>Iris hollandica Eye of the Tiger</t>
  </si>
  <si>
    <t>Iris hollandica Gipsy Beauty</t>
  </si>
  <si>
    <t>Iris hollandica Red Ember</t>
  </si>
  <si>
    <t>Iris hollandica Sky Beauty</t>
  </si>
  <si>
    <t>Hippeastrum Apple Blossom</t>
  </si>
  <si>
    <t>24/26</t>
  </si>
  <si>
    <t>Hippeastrum Red Lion</t>
  </si>
  <si>
    <t>Hippeastrum Exposure</t>
  </si>
  <si>
    <t>Hippeastrum Flamenco Queen</t>
  </si>
  <si>
    <t>Hippeastrum Gervase</t>
  </si>
  <si>
    <t>Hippeastrum Dancing Queen</t>
  </si>
  <si>
    <t>Anemone blanda Blue Shades</t>
  </si>
  <si>
    <t>Anemone blanda White Splendour</t>
  </si>
  <si>
    <t>Allium sphaerocephalon</t>
  </si>
  <si>
    <t>Allium moly</t>
  </si>
  <si>
    <t>Ranunculus White</t>
  </si>
  <si>
    <t>Ranunculus Yellow</t>
  </si>
  <si>
    <t>Ranunculus Red</t>
  </si>
  <si>
    <t>Ranunculus Orange</t>
  </si>
  <si>
    <t>Ranunculus Pink</t>
  </si>
  <si>
    <t>Ranunculus Mixed</t>
  </si>
  <si>
    <t>Sparaxis tricolor mixed</t>
  </si>
  <si>
    <t>Triteleia Rudy</t>
  </si>
  <si>
    <t>Freesia Double White</t>
  </si>
  <si>
    <t>Freesia Double Yellow</t>
  </si>
  <si>
    <t>Freesia Double Blue</t>
  </si>
  <si>
    <t>Freesia Single Mixed</t>
  </si>
  <si>
    <t>Freesia Double Mixed</t>
  </si>
  <si>
    <t>Cyclamen Hederifolium</t>
  </si>
  <si>
    <t>DYNAMITE</t>
  </si>
  <si>
    <t>ДИНАМИТ</t>
  </si>
  <si>
    <t>БИГ БРАЗЕР</t>
  </si>
  <si>
    <t>Гиппеаструм Сонатини</t>
  </si>
  <si>
    <t>РАЗНОЛУКОВИЧНЫЕ</t>
  </si>
  <si>
    <t>Pink Rascal - розовый с белым</t>
  </si>
  <si>
    <t>ярко-красный с белой каймой и белой звездой</t>
  </si>
  <si>
    <t>Ranunculus Purple</t>
  </si>
  <si>
    <t>БЛЭК НАЙТ</t>
  </si>
  <si>
    <t>RED ROCK</t>
  </si>
  <si>
    <t>МОСКВА</t>
  </si>
  <si>
    <t>Iris hollandica Romano</t>
  </si>
  <si>
    <t>Hippeastrum Sonatini Alasca</t>
  </si>
  <si>
    <t>Balentino - красный с белыми мазками, стебли коричневые</t>
  </si>
  <si>
    <t>красный с ярко выраженной белой звездой в центре</t>
  </si>
  <si>
    <t>Hippeastrum Sonatini Eye Catcher</t>
  </si>
  <si>
    <t>Hippeastrum Samba</t>
  </si>
  <si>
    <t>Hippeastrum Marilyn</t>
  </si>
  <si>
    <t>BLACK KNIGHT</t>
  </si>
  <si>
    <t>Предв. Сумма заказа</t>
  </si>
  <si>
    <t>АРАБИАН НАЙТ</t>
  </si>
  <si>
    <t>Hippeastrum Antarctica</t>
  </si>
  <si>
    <t>Hippeastrum Double Delicious</t>
  </si>
  <si>
    <t>Cyclamen Coum Hybriden</t>
  </si>
  <si>
    <t>ФРЕНЧ КАНКАН</t>
  </si>
  <si>
    <t>КРАСНЫЙ</t>
  </si>
  <si>
    <t>БЕЛЫЙ</t>
  </si>
  <si>
    <t>РОЗОВЫЙ</t>
  </si>
  <si>
    <t>FRENCH CANCAN</t>
  </si>
  <si>
    <t>RED</t>
  </si>
  <si>
    <t>WHITE</t>
  </si>
  <si>
    <t>PINK</t>
  </si>
  <si>
    <t>CARNIVAL</t>
  </si>
  <si>
    <t>NYMPH</t>
  </si>
  <si>
    <t>VILLA BLANCA</t>
  </si>
  <si>
    <t>ВИЛЛА БЛАНКА</t>
  </si>
  <si>
    <t>смесь крупноцветковых сортов</t>
  </si>
  <si>
    <t>Hippeastrum Clown</t>
  </si>
  <si>
    <t>Ranunculus Picotee Cafe au Lait</t>
  </si>
  <si>
    <t>Ranunculus Picotee Orange</t>
  </si>
  <si>
    <t>Ranunculus Picotee Pink</t>
  </si>
  <si>
    <t>Ranunculus Picotee Mixed</t>
  </si>
  <si>
    <t>При внесении предоплаты, цены на оплаченную часть товара фиксируются.</t>
  </si>
  <si>
    <t xml:space="preserve">Механические повреждения, полученные посадочным материалом при уборке или расфасовке, </t>
  </si>
  <si>
    <t>В зависимости от результатов урожая, иногда, мы вынуждены изменить цену, размеры, фасовку.</t>
  </si>
  <si>
    <t xml:space="preserve">При этом поставщик не несет ответственность за любые убытки, которые могут возникнуть, если поставщик не был в </t>
  </si>
  <si>
    <t>состоянии поставить скомплектованный заказ по независящим от него причинам.</t>
  </si>
  <si>
    <t>заполнить обязательно!</t>
  </si>
  <si>
    <t>* Все цены в прайс листах указаны со склада Поставщика г. Москва.</t>
  </si>
  <si>
    <t>утеплению или охлаждению оплачиваются покупателем отдельно.</t>
  </si>
  <si>
    <t xml:space="preserve">Допустимое количество брака на единовременную поставку - 2%. </t>
  </si>
  <si>
    <t>не влияющие на качество цветения, браком не считаются.</t>
  </si>
  <si>
    <t>способ доставки</t>
  </si>
  <si>
    <t>название, ИП/ФЛ, № клиента</t>
  </si>
  <si>
    <t>Группы товара, на который скидки распространяются</t>
  </si>
  <si>
    <t>ярко-оранжевый</t>
  </si>
  <si>
    <t>малиновый</t>
  </si>
  <si>
    <t>белый с тонким бордовым кантом и бордовым крапом по краям</t>
  </si>
  <si>
    <t>МАХРОВЫЙ, красные широкие лепестки, по центру каждого белая линия</t>
  </si>
  <si>
    <t>14/+</t>
  </si>
  <si>
    <t>7/9</t>
  </si>
  <si>
    <t>Iris hollandica Alaska</t>
  </si>
  <si>
    <t>Iris hollandica Discovery</t>
  </si>
  <si>
    <t>Hippeastrum Sonatini Balentino</t>
  </si>
  <si>
    <t>Hippeastrum Sonatini Pink Rascal</t>
  </si>
  <si>
    <t>Hippeastrum Picasso</t>
  </si>
  <si>
    <t>Hippeastrum Happy Nymph</t>
  </si>
  <si>
    <t>ПОДЫТОГ</t>
  </si>
  <si>
    <t>При изменении курса валюты, наша компания оставляет за собой право изменить цены</t>
  </si>
  <si>
    <t>ACAPULCO</t>
  </si>
  <si>
    <t>АКАПУЛЬКО</t>
  </si>
  <si>
    <t>розовый с белым центром</t>
  </si>
  <si>
    <t>Hippeastrum Nymph</t>
  </si>
  <si>
    <t>Allium neapolitanum</t>
  </si>
  <si>
    <t>Allium oreophilum (Ostrowskianum)</t>
  </si>
  <si>
    <t>Allium unifolium</t>
  </si>
  <si>
    <t>Anemone Admiral</t>
  </si>
  <si>
    <t>Anemone Bicolor</t>
  </si>
  <si>
    <t>Anemone Bride</t>
  </si>
  <si>
    <t>Anemone Governor</t>
  </si>
  <si>
    <t>Anemone Hollandia</t>
  </si>
  <si>
    <t>Anemone Mount Everest</t>
  </si>
  <si>
    <t>Anemone Lord Lieutenant</t>
  </si>
  <si>
    <t>PURPLE</t>
  </si>
  <si>
    <t>YELLOW</t>
  </si>
  <si>
    <t>BLUE</t>
  </si>
  <si>
    <t>абрикосовый</t>
  </si>
  <si>
    <t>розовый с белым</t>
  </si>
  <si>
    <t>КОД</t>
  </si>
  <si>
    <t>Название</t>
  </si>
  <si>
    <t>Фото</t>
  </si>
  <si>
    <t>ФАСОВКА, луковиц</t>
  </si>
  <si>
    <t>Кол-во лук. в упаковке</t>
  </si>
  <si>
    <t>Цена оптовая, руб.</t>
  </si>
  <si>
    <t>КРАТНОСТЬ ЗАКАЗА</t>
  </si>
  <si>
    <t>Заказ, в упаков-ках ↓</t>
  </si>
  <si>
    <t>сезон</t>
  </si>
  <si>
    <t>ВО ИЗБЕЖАНИИ ОШИБОК ПРОСИМ НЕ ВНОСИТЬ В ФОРМУ ИЗМЕНЕНИЯ, НЕ УДАЛЯТЬ СТРОКИ и СТОЛБЦЫ, НЕ МЕНЯТЬ МЕСТАМИ!!!</t>
  </si>
  <si>
    <t>8/10</t>
  </si>
  <si>
    <t>Gladiolus Anouk</t>
  </si>
  <si>
    <t>ГЛАДИОЛУС</t>
  </si>
  <si>
    <t>АНУК</t>
  </si>
  <si>
    <t>ANOUK</t>
  </si>
  <si>
    <t>ГОФРИР.ярко-лиловый с белым пятном</t>
  </si>
  <si>
    <t>Gladiolus Bangladesh</t>
  </si>
  <si>
    <t>БАНГЛАДЕШ</t>
  </si>
  <si>
    <t>BANGLADESH</t>
  </si>
  <si>
    <t>ГОФРИР. белый</t>
  </si>
  <si>
    <t>Gladiolus Black Surprise</t>
  </si>
  <si>
    <t>БЛЭК СЮРПРАЙЗ</t>
  </si>
  <si>
    <t>BLACK SURPRISE</t>
  </si>
  <si>
    <t>шикарный бархатно-бордовый</t>
  </si>
  <si>
    <t>Gladiolus Blue Frost</t>
  </si>
  <si>
    <t>БЛЮ ФРОСТ</t>
  </si>
  <si>
    <t>BLUE FROST</t>
  </si>
  <si>
    <t>ГОФРИР.сиреневый с белым пятном</t>
  </si>
  <si>
    <t>Gladiolus Beauty of Holland</t>
  </si>
  <si>
    <t>БЬЮТИ ОФ ХОЛАНД</t>
  </si>
  <si>
    <t>BEAUTY OF HOLLAND</t>
  </si>
  <si>
    <t>ГОФРИР.кремовые лепестки с яркой фиолетовой каймой</t>
  </si>
  <si>
    <t>Gladiolus Velvet Eyes</t>
  </si>
  <si>
    <t>ВЕЛЬВЕТ АЙЗ</t>
  </si>
  <si>
    <t>VELVET EYES</t>
  </si>
  <si>
    <t>ультра-фиолетовый с переливами,  на внутренних лепестках бордовые пятна</t>
  </si>
  <si>
    <t>Gladiolus Helvetia</t>
  </si>
  <si>
    <t>ГЕЛЬВЕТИЯ</t>
  </si>
  <si>
    <t>HELVETIA</t>
  </si>
  <si>
    <t>Красный с белым, с белыми мазками</t>
  </si>
  <si>
    <t>Gladiolus Green Star</t>
  </si>
  <si>
    <t>ГРИН СТАР</t>
  </si>
  <si>
    <t>GREEN STAR</t>
  </si>
  <si>
    <t>ГОФРИР. зеленые лепестки</t>
  </si>
  <si>
    <t>Gladiolus Grozny</t>
  </si>
  <si>
    <t>ГРОЗНЫЙ</t>
  </si>
  <si>
    <t>GROZNY</t>
  </si>
  <si>
    <t>ГОФРИР. Белый с нежно-салатовым</t>
  </si>
  <si>
    <t>Gladiolus Greyhound</t>
  </si>
  <si>
    <t>ГРЭЙХАУНД</t>
  </si>
  <si>
    <t>GREYHOUND</t>
  </si>
  <si>
    <t>ГОФРИР. Лавандово-сиреневый с очень яркой, электрически-розовой каймой</t>
  </si>
  <si>
    <t>Gladiolus Gydan</t>
  </si>
  <si>
    <t>ГЫДАН</t>
  </si>
  <si>
    <t>GYDAN</t>
  </si>
  <si>
    <t>Gladiolus Jester</t>
  </si>
  <si>
    <t>ДЖЕСТЕР</t>
  </si>
  <si>
    <t>JESTER</t>
  </si>
  <si>
    <t>ГОФРИР. желтый с красным пятном, попугайный</t>
  </si>
  <si>
    <t>Gladiolus Jester Gold</t>
  </si>
  <si>
    <t>ДЖЕСТЕР ГОЛД</t>
  </si>
  <si>
    <t>JESTER GOLD</t>
  </si>
  <si>
    <t>ГОФРИР. желтый</t>
  </si>
  <si>
    <t>Gladiolus Cardinal</t>
  </si>
  <si>
    <t>КАРДИНАЛ</t>
  </si>
  <si>
    <t>CARDINAL</t>
  </si>
  <si>
    <t>красный, бархатный</t>
  </si>
  <si>
    <t>Gladiolus Kiev</t>
  </si>
  <si>
    <t>КИЕВ</t>
  </si>
  <si>
    <t>KIEV</t>
  </si>
  <si>
    <t>ГОФРИР. Кремовый с салатовыми лиловыми мазками в горле и по краю лепестков</t>
  </si>
  <si>
    <t>Gladiolus King Redbad</t>
  </si>
  <si>
    <t>КИНГ РЭДБЕНД</t>
  </si>
  <si>
    <t>KING REDBAD</t>
  </si>
  <si>
    <t>ГОФРИР. Кораллово-красный</t>
  </si>
  <si>
    <t>Gladiolus Kirov</t>
  </si>
  <si>
    <t>КИРОВ</t>
  </si>
  <si>
    <t>KIROV</t>
  </si>
  <si>
    <t>СУПЕРГОФРИР. Белый с ярко-лиловым пятном</t>
  </si>
  <si>
    <t>Gladiolus Cloudy</t>
  </si>
  <si>
    <t>КЛАУДИ</t>
  </si>
  <si>
    <t>CLOUDY</t>
  </si>
  <si>
    <t>ГОФРИР. Белый с лиловым мазком</t>
  </si>
  <si>
    <t>Gladiolus Koersk</t>
  </si>
  <si>
    <t>КУРСК</t>
  </si>
  <si>
    <t>KOERSK</t>
  </si>
  <si>
    <t>ГОФРИР. Цвет фламинго со светло-желтым пятном</t>
  </si>
  <si>
    <t>Gladiolus Lemon Frizzle</t>
  </si>
  <si>
    <t>ЛЕМОН ФРИЗЗЛС</t>
  </si>
  <si>
    <t>LEMON FRIZZLE</t>
  </si>
  <si>
    <t>СУПЕРГОФРИР. Светло-желтый</t>
  </si>
  <si>
    <t>Gladiolus Lipetsk</t>
  </si>
  <si>
    <t>ЛИПЕЦК</t>
  </si>
  <si>
    <t>LIPETSK</t>
  </si>
  <si>
    <t>ГОФРИР. Оранжевый с желтым пятном по краю которого красный кант</t>
  </si>
  <si>
    <t>Gladiolus My Love</t>
  </si>
  <si>
    <t>МАЙ ЛОВ</t>
  </si>
  <si>
    <t>MY LOVE</t>
  </si>
  <si>
    <t>лепестки белые с малиновыми мазками-полосками</t>
  </si>
  <si>
    <t>Gladiolus Murmansk</t>
  </si>
  <si>
    <t>МУРМАНСК</t>
  </si>
  <si>
    <t>MURMANSK</t>
  </si>
  <si>
    <t>ГОФРИР. Белый</t>
  </si>
  <si>
    <t>Gladiolus Nova Lux</t>
  </si>
  <si>
    <t>НОВА ЛЮКС</t>
  </si>
  <si>
    <t>NOVA LUX</t>
  </si>
  <si>
    <t>Gladiolus Octopus</t>
  </si>
  <si>
    <t>ОКТОПУС</t>
  </si>
  <si>
    <t>OCTOPUS</t>
  </si>
  <si>
    <t>Махровый гладиолус! Сильно гофрированные лепестки кремового цвета. Количество ограничено.</t>
  </si>
  <si>
    <t>Gladiolus Omsk</t>
  </si>
  <si>
    <t>ОМСК</t>
  </si>
  <si>
    <t>OMSK</t>
  </si>
  <si>
    <t>ГОФРИР. коричнево-бордовый</t>
  </si>
  <si>
    <t>Gladiolus Oscar</t>
  </si>
  <si>
    <t>ОСКАР</t>
  </si>
  <si>
    <t>OSCAR</t>
  </si>
  <si>
    <t>Gladiolus Pr Margaret Rose</t>
  </si>
  <si>
    <t>ПР.МАРГАРЕТ РОУЗ</t>
  </si>
  <si>
    <t>PR. MARGARET ROSE</t>
  </si>
  <si>
    <t>ГОФРИР. верхний лепесток розово-красный, нижние желтые с оранжево-красной каймой</t>
  </si>
  <si>
    <t>Gladiolus Praha</t>
  </si>
  <si>
    <t>ПРАГА</t>
  </si>
  <si>
    <t>PRAHA</t>
  </si>
  <si>
    <t>ГОФРИР.лососево-розовый, палевый, сильно гофр.</t>
  </si>
  <si>
    <t>Gladiolus Priscilla</t>
  </si>
  <si>
    <t>ПРИСЦИЛЛА</t>
  </si>
  <si>
    <t>PRISCILLA</t>
  </si>
  <si>
    <t>кремовый с электрически-розовой каймой</t>
  </si>
  <si>
    <t>Gladiolus Purple Flora</t>
  </si>
  <si>
    <t>ПУРПЛ ФЛОРА</t>
  </si>
  <si>
    <t>PURPLE FLORA</t>
  </si>
  <si>
    <t>Gladiolus Ruffled Mix</t>
  </si>
  <si>
    <t>РАФФЛД МИКС</t>
  </si>
  <si>
    <t>RUFFLED MIX</t>
  </si>
  <si>
    <t>Gladiolus Razjan</t>
  </si>
  <si>
    <t>РЯЗАНЬ</t>
  </si>
  <si>
    <t>RAZJAN</t>
  </si>
  <si>
    <t>ГОФРИР. центр кремово-розоватый, с ярко-лилово-розовыми лепестками</t>
  </si>
  <si>
    <t>Gladiolus Samara</t>
  </si>
  <si>
    <t>САМАРА</t>
  </si>
  <si>
    <t>SAMARA</t>
  </si>
  <si>
    <t>ГОФРИР. Нежно-розовый с ярко-розовым пятном</t>
  </si>
  <si>
    <t>Gladiolus Sweet Blue</t>
  </si>
  <si>
    <t>СВИТ БЛЮ</t>
  </si>
  <si>
    <t>SWEET BLUE</t>
  </si>
  <si>
    <t>нежнейший голубой</t>
  </si>
  <si>
    <t>Gladiolus Mixed</t>
  </si>
  <si>
    <t>СМЕСЬ</t>
  </si>
  <si>
    <t>MIXED</t>
  </si>
  <si>
    <t>Gladiolus Tango</t>
  </si>
  <si>
    <t>ТАНГО</t>
  </si>
  <si>
    <t>TANGO</t>
  </si>
  <si>
    <t>ГОФРИР. Ярко-сиреневый с кремовым пятном</t>
  </si>
  <si>
    <t>Gladiolus Traderhorn</t>
  </si>
  <si>
    <t>ТРАДЕРХОРН</t>
  </si>
  <si>
    <t>TRADERHORN</t>
  </si>
  <si>
    <t>красный с белыми мазками</t>
  </si>
  <si>
    <t>Gladiolus White Prosperity</t>
  </si>
  <si>
    <t>УАЙТ ПРОСПЕРИТИ</t>
  </si>
  <si>
    <t>WHITE PROSPERITY</t>
  </si>
  <si>
    <t>Gladiolus Frizzle Butterfly</t>
  </si>
  <si>
    <t>ФРИЗЗЛ БАТТЕРФЛЯЙ</t>
  </si>
  <si>
    <t>FRIZZLE BUTTERFLY</t>
  </si>
  <si>
    <t>СУПЕРГОФРИР. Кремово-розовый с ярко-красным мазком и зеленовато-желтой каймой</t>
  </si>
  <si>
    <t>Gladiolus Hunting Song</t>
  </si>
  <si>
    <t>ХАНТИНГ СОНГ</t>
  </si>
  <si>
    <t>HUNTING SONG</t>
  </si>
  <si>
    <t>Gladiolus Her Majesty</t>
  </si>
  <si>
    <t>ХЁ МАДЖЕСТИ</t>
  </si>
  <si>
    <t>HER MAJESTY</t>
  </si>
  <si>
    <t>серо-голубой с белым пятном</t>
  </si>
  <si>
    <t>Begonia Fimbriata Scarlet</t>
  </si>
  <si>
    <t>БЕГОНИЯ</t>
  </si>
  <si>
    <t>БАХРОМЧАТАЯ АЛАЯ</t>
  </si>
  <si>
    <t>FIMBRIATA SCARLET</t>
  </si>
  <si>
    <t>алая</t>
  </si>
  <si>
    <t>Begonia Fimbriata White</t>
  </si>
  <si>
    <t>БАХРОМЧАТАЯ БЕЛАЯ</t>
  </si>
  <si>
    <t>FIMBRIATA WHITE</t>
  </si>
  <si>
    <t>белая</t>
  </si>
  <si>
    <t>Begonia Fimbriata Yellow</t>
  </si>
  <si>
    <t>БАХРОМЧАТАЯ ЖЕЛТАЯ</t>
  </si>
  <si>
    <t>FIMBRIATA YELLOW</t>
  </si>
  <si>
    <t xml:space="preserve">жёлтая </t>
  </si>
  <si>
    <t>Begonia Fimbriata Orange</t>
  </si>
  <si>
    <t>БАХРОМЧАТАЯ ОРАНЖЕВАЯ</t>
  </si>
  <si>
    <t>FIMBRIATA ORANGE</t>
  </si>
  <si>
    <t>оранжевая</t>
  </si>
  <si>
    <t>Begonia Fimbriata Pink</t>
  </si>
  <si>
    <t>БАХРОМЧАТАЯ РОЗОВАЯ</t>
  </si>
  <si>
    <t>FIMBRIATA PINK</t>
  </si>
  <si>
    <t>розовая</t>
  </si>
  <si>
    <t>Begonia Fimbriata Mixed</t>
  </si>
  <si>
    <t>БАХРОМЧАТАЯ СМЕСЬ</t>
  </si>
  <si>
    <t>FIMBRIATA MIXED</t>
  </si>
  <si>
    <t>БАХРОМЧАТАЯ смесь разных расцветок</t>
  </si>
  <si>
    <t>Begonia Double White</t>
  </si>
  <si>
    <t>МАХРОВАЯ БЕЛАЯ</t>
  </si>
  <si>
    <t>DOUBLE WHITE</t>
  </si>
  <si>
    <t>МАХР. белая</t>
  </si>
  <si>
    <t>Begonia Double Yellow</t>
  </si>
  <si>
    <t>МАХРОВАЯ ЖЕЛТАЯ</t>
  </si>
  <si>
    <t>DOUBLE YELLOW</t>
  </si>
  <si>
    <t>МАХР. жёлтая</t>
  </si>
  <si>
    <t>Begonia Double Pink</t>
  </si>
  <si>
    <t>МАХРОВАЯ РОЗОВАЯ</t>
  </si>
  <si>
    <t>DOUBLE PINK</t>
  </si>
  <si>
    <t>МАХР. розовая</t>
  </si>
  <si>
    <t>Begonia Double Mixed</t>
  </si>
  <si>
    <t>МАХРОВАЯ СМЕСЬ</t>
  </si>
  <si>
    <t>DOUBLE MIXED</t>
  </si>
  <si>
    <t>СМЕСЬ МАХРОВЫХ БЕГОНИЙ (смесь 5 видов)</t>
  </si>
  <si>
    <t>Begonia Double Dark Red</t>
  </si>
  <si>
    <t>МАХРОВАЯ ТЕМНО-КРАСНАЯ</t>
  </si>
  <si>
    <t>DOUBLE DARK RED</t>
  </si>
  <si>
    <t>МАХР.тёмно-красная</t>
  </si>
  <si>
    <t>Begonia Double Scarlet</t>
  </si>
  <si>
    <t>МАХРОВАЯ ЯРКО-КРАСНАЯ</t>
  </si>
  <si>
    <t>DOUBLE SCARLET</t>
  </si>
  <si>
    <t>МАХР. Алая</t>
  </si>
  <si>
    <t>Gloxinia Blanche De Meru</t>
  </si>
  <si>
    <t>ГЛОКСИНИЯ</t>
  </si>
  <si>
    <t>БЛАНШ ДЕ МЕРУ</t>
  </si>
  <si>
    <t>BLANCHE DE MERU</t>
  </si>
  <si>
    <t>ярко-розовая кайма,белый центр</t>
  </si>
  <si>
    <t>Gloxinia Violacea</t>
  </si>
  <si>
    <t>ВИОЛАЦЕА</t>
  </si>
  <si>
    <t>VIOLACEA</t>
  </si>
  <si>
    <t>насыщенный, глубокий, тёмно-фиолетовый цвет</t>
  </si>
  <si>
    <t>Gloxinia Hollywood</t>
  </si>
  <si>
    <t>ГОЛЛИВУД</t>
  </si>
  <si>
    <t>HOLLYWOOD</t>
  </si>
  <si>
    <t>ярко-фиолетовая кайма, белый центр</t>
  </si>
  <si>
    <t>Gloxinia Defiance</t>
  </si>
  <si>
    <t>ДЕФИАНС</t>
  </si>
  <si>
    <t>DEFIANCE</t>
  </si>
  <si>
    <t>Gloxinia Kaiser Wilhelm</t>
  </si>
  <si>
    <t>КАЙЗЕР ВИЛЬГЕЛЬМ</t>
  </si>
  <si>
    <t>KAISER WILHELM</t>
  </si>
  <si>
    <t>фиолетовая с белой каймой</t>
  </si>
  <si>
    <t>Gloxinia Kaiser Friedrich</t>
  </si>
  <si>
    <t>КАЙЗЕР ФРИДРИХ</t>
  </si>
  <si>
    <t>KAISER FRIEDRICH</t>
  </si>
  <si>
    <t>красная с белой каймой</t>
  </si>
  <si>
    <t>Gloxinia Mont Blanc</t>
  </si>
  <si>
    <t>МОН БЛАН</t>
  </si>
  <si>
    <t>MONT BLANC</t>
  </si>
  <si>
    <t>Gloxinia Tiger Blue</t>
  </si>
  <si>
    <t>ТАЙГЕР БЛЮ</t>
  </si>
  <si>
    <t>TIGER BLUE</t>
  </si>
  <si>
    <t>фиолетовая кайма, белый центр с фиолетовым напылением</t>
  </si>
  <si>
    <t>Gloxinia Tiger Red</t>
  </si>
  <si>
    <t>ТАЙГЕР РЕД</t>
  </si>
  <si>
    <t>TIGER RED</t>
  </si>
  <si>
    <t>красная кайма с белым центром с красным напылением</t>
  </si>
  <si>
    <t>Gloxinia Tigrina Mix</t>
  </si>
  <si>
    <t>ТИГРИНА МИКС</t>
  </si>
  <si>
    <t>TIGRINA MIX</t>
  </si>
  <si>
    <t>смесь сортов с каймой разных цветов и такого же цвета крапом</t>
  </si>
  <si>
    <t>Основной ассортимент луковичных</t>
  </si>
  <si>
    <t>ГЛАДИОЛУСЫ</t>
  </si>
  <si>
    <t>Гладиолусы круноцветковые 90-110см. Размер 12/14</t>
  </si>
  <si>
    <t>Gladiolus Advance Red</t>
  </si>
  <si>
    <t>АДВАНС РЭД</t>
  </si>
  <si>
    <t>ADVANCE RED</t>
  </si>
  <si>
    <t>алый с белым и тонким штрихом</t>
  </si>
  <si>
    <t>Gladiolus Baccara</t>
  </si>
  <si>
    <t>БАККАРА</t>
  </si>
  <si>
    <t>BACCARA</t>
  </si>
  <si>
    <t>тёмно-красный с тонким белым контуром по краю и вдоль по центру лепестка</t>
  </si>
  <si>
    <t>Gladiolus Black Velvet</t>
  </si>
  <si>
    <t>БЛЭК ВЕЛЬВЕТ</t>
  </si>
  <si>
    <t>BLACK VELVET</t>
  </si>
  <si>
    <t>тёмно-фиолетовый, бархатный</t>
  </si>
  <si>
    <t>Gladiolus Violet-White Mix</t>
  </si>
  <si>
    <t>ВИОЛЕТ-УАЙТ МИКС</t>
  </si>
  <si>
    <t>VIOLET-WHITE MIX</t>
  </si>
  <si>
    <t>смесь: фиолетовый +белый</t>
  </si>
  <si>
    <t>Gladiolus Cobra</t>
  </si>
  <si>
    <t>КОБРА</t>
  </si>
  <si>
    <t>COBRA</t>
  </si>
  <si>
    <t>ГОФРИР. лиловый</t>
  </si>
  <si>
    <t>Gladiolus Mascagni</t>
  </si>
  <si>
    <t>МАСКАНЬИ</t>
  </si>
  <si>
    <t>MASCAGNI</t>
  </si>
  <si>
    <t>Gladiolus Monica</t>
  </si>
  <si>
    <t>МОНИКА</t>
  </si>
  <si>
    <t>MONICA</t>
  </si>
  <si>
    <t>ГОФРИР. Розово-оранжевый (фламинго) с белым центром</t>
  </si>
  <si>
    <t>Gladiolus Morning Gold</t>
  </si>
  <si>
    <t>МОНИНГ ГОЛД</t>
  </si>
  <si>
    <t>MORNING GOLD</t>
  </si>
  <si>
    <t xml:space="preserve">ГОФРИР., желтый </t>
  </si>
  <si>
    <t>Gladiolus Pink Lady</t>
  </si>
  <si>
    <t>ПИНК ЛЕДИ</t>
  </si>
  <si>
    <t>PINK LADY</t>
  </si>
  <si>
    <t>ГОФРИР.красно-малиновые лепестки, к горловине белые</t>
  </si>
  <si>
    <t>Gladiolus Plumtart</t>
  </si>
  <si>
    <t>ПЛАМТАРТ</t>
  </si>
  <si>
    <t>PLUMTART</t>
  </si>
  <si>
    <t>Gladiolus Festival Mix</t>
  </si>
  <si>
    <t>ФЕСТИВАЛЬ МИКС</t>
  </si>
  <si>
    <t>FESTIVAL MIX</t>
  </si>
  <si>
    <t>ГРИН СТАР 14/+</t>
  </si>
  <si>
    <t>GREEN STAR 14/+</t>
  </si>
  <si>
    <t>ДЖЕСТЕР 14/+</t>
  </si>
  <si>
    <t>JESTER 14/+</t>
  </si>
  <si>
    <t>ОСКАР 14/+</t>
  </si>
  <si>
    <t>OSCAR 14/+</t>
  </si>
  <si>
    <t>ПЛАМТАРТ 14/+</t>
  </si>
  <si>
    <t>PLUMTART 14/+</t>
  </si>
  <si>
    <t>ПР.МАРГАРЕТ РОУЗ 14/+</t>
  </si>
  <si>
    <t>PR. MARGARET ROSE 14/+</t>
  </si>
  <si>
    <t>ГОФРИР.верхний лепесток розово-красный, нижние желтые с оранжево-красной каймой</t>
  </si>
  <si>
    <t>ПУРПЛ ФЛОРА 14/+</t>
  </si>
  <si>
    <t>PURPLE FLORA 14/+</t>
  </si>
  <si>
    <t>ТРАДЕРХОРН 14/+</t>
  </si>
  <si>
    <t>TRADERHORN 14/+</t>
  </si>
  <si>
    <t>УАЙТ ПРОСПЕРИТИ 14/+</t>
  </si>
  <si>
    <t>WHITE PROSPERITY 14/+</t>
  </si>
  <si>
    <t>Гладиолусы "Серия СУПЕР" 90-110см. Размер 10/12</t>
  </si>
  <si>
    <t>Gladiolus Absolute</t>
  </si>
  <si>
    <t>АБСОЛЮТ</t>
  </si>
  <si>
    <t>ABSOLUTE</t>
  </si>
  <si>
    <t>Gladiolus Adrenalin</t>
  </si>
  <si>
    <t>АДРЕНАЛИН</t>
  </si>
  <si>
    <t>ADRENALIN</t>
  </si>
  <si>
    <t>бледно-палево-розовый с ярко-розовым пятном</t>
  </si>
  <si>
    <t>Gladiolus Alabahma</t>
  </si>
  <si>
    <t>АЛАБАМА</t>
  </si>
  <si>
    <t>ALABAHMA</t>
  </si>
  <si>
    <t xml:space="preserve">ГОФРИР. жёлтый  </t>
  </si>
  <si>
    <t>Gladiolus Alfafa</t>
  </si>
  <si>
    <t>АЛФАФА</t>
  </si>
  <si>
    <t>ALFAFA</t>
  </si>
  <si>
    <t>фиолетовый с тёмно-лиловым пятном</t>
  </si>
  <si>
    <t>Gladiolus Alpha</t>
  </si>
  <si>
    <t>АЛЬФА</t>
  </si>
  <si>
    <t>ALPHA</t>
  </si>
  <si>
    <t xml:space="preserve">нежно-сиреневый  </t>
  </si>
  <si>
    <t>Gladiolus Applause</t>
  </si>
  <si>
    <t>АППЛАУЗ</t>
  </si>
  <si>
    <t>APPLAUSE</t>
  </si>
  <si>
    <t>красно-розовый</t>
  </si>
  <si>
    <t>Gladiolus Aftershock</t>
  </si>
  <si>
    <t>АФТЕШОК</t>
  </si>
  <si>
    <t>AFTERSHOCK</t>
  </si>
  <si>
    <t>малиново-красный со светло-розовой сердцевиной, розовой тонкой каймой и розовыми лучиками</t>
  </si>
  <si>
    <t>Gladiolus Buggy</t>
  </si>
  <si>
    <t>БАГГИ</t>
  </si>
  <si>
    <t>BUGGY</t>
  </si>
  <si>
    <t xml:space="preserve">ГОФРИР.  двухцветный:  внешние лепестки белые, внутренние лепестки желтые </t>
  </si>
  <si>
    <t>Gladiolus Bimbo</t>
  </si>
  <si>
    <t>БИМБО</t>
  </si>
  <si>
    <t>BIMBO</t>
  </si>
  <si>
    <t xml:space="preserve">ГОФРИР.оранжевый с сиреневой каймой </t>
  </si>
  <si>
    <t>Gladiolus Black Jack</t>
  </si>
  <si>
    <t>ГОФРИР.темно-бордовый с черной каймой</t>
  </si>
  <si>
    <t>Gladiolus Black And White</t>
  </si>
  <si>
    <t>БЛЭК ЭНД УАЙТ</t>
  </si>
  <si>
    <t>BLACK AND WHITE</t>
  </si>
  <si>
    <t>бордовый с белой каймой</t>
  </si>
  <si>
    <t>Gladiolus Blue Bird</t>
  </si>
  <si>
    <t>БЛЮ БЁРД</t>
  </si>
  <si>
    <t>BLUE BIRD</t>
  </si>
  <si>
    <t>насыщенно-лиловый</t>
  </si>
  <si>
    <t>Gladiolus Break A Dawn</t>
  </si>
  <si>
    <t>БРЕЙК ЭНД ДАУН</t>
  </si>
  <si>
    <t>BREAK A DAWN</t>
  </si>
  <si>
    <t>Gladiolus Brescia</t>
  </si>
  <si>
    <t>БРЕСЧИЯ</t>
  </si>
  <si>
    <t>BRESCIA</t>
  </si>
  <si>
    <t>пурпурный с жёлтым центром (баттерфляй)</t>
  </si>
  <si>
    <t>Gladiolus Vabenne</t>
  </si>
  <si>
    <t>ВАБЕННЕ</t>
  </si>
  <si>
    <t>VABENNE</t>
  </si>
  <si>
    <t>Gladiolus Wine And Roses</t>
  </si>
  <si>
    <t>ВАЙН ЭНД РОЗЕС</t>
  </si>
  <si>
    <t>WINE AND ROSES</t>
  </si>
  <si>
    <t>ярко-сиреневый с кремовым пятном</t>
  </si>
  <si>
    <t>Gladiolus Villa Blanca</t>
  </si>
  <si>
    <t>Gladiolus Violetta</t>
  </si>
  <si>
    <t>ВИОЛЕТТА</t>
  </si>
  <si>
    <t>VIOLETTA</t>
  </si>
  <si>
    <t>бархатно-фиолетовые лепестки, 1-2 верхних лепестка на 1/2 белые к центру, по середине белые лучики</t>
  </si>
  <si>
    <t>Gladiolus Vista</t>
  </si>
  <si>
    <t>ВИСТА</t>
  </si>
  <si>
    <t>VISTA</t>
  </si>
  <si>
    <t>белый с голубым краем и тёмно-фиолетовым пятном в центре</t>
  </si>
  <si>
    <t>Gladiolus Grapevine</t>
  </si>
  <si>
    <t>ГРЭЙПВАЙН</t>
  </si>
  <si>
    <t>GRAPEVINE</t>
  </si>
  <si>
    <t>фиолетовый с белым центром</t>
  </si>
  <si>
    <t>Gladiolus Dakar</t>
  </si>
  <si>
    <t>ДАКАР</t>
  </si>
  <si>
    <t>DAKAR</t>
  </si>
  <si>
    <t>ярко-лиловый</t>
  </si>
  <si>
    <t>Gladiolus Debussy</t>
  </si>
  <si>
    <t>ДЕБЮССИ</t>
  </si>
  <si>
    <t>DEBUSSY</t>
  </si>
  <si>
    <t>ярко-малиновый с кремово-желтоватым пятном</t>
  </si>
  <si>
    <t>Gladiolus Decisio</t>
  </si>
  <si>
    <t>ДЕСИЗИО</t>
  </si>
  <si>
    <t>DECISIO</t>
  </si>
  <si>
    <t>нежно-лососевый с алым пятном на кремовом фоне</t>
  </si>
  <si>
    <t>Gladiolus Gerona</t>
  </si>
  <si>
    <t>ДЖЕРОНА</t>
  </si>
  <si>
    <t>GERONA</t>
  </si>
  <si>
    <t>коралловый с кремовым центром</t>
  </si>
  <si>
    <t>Gladiolus Jessica</t>
  </si>
  <si>
    <t>ДЖЕССИКА</t>
  </si>
  <si>
    <t>JESSICA</t>
  </si>
  <si>
    <t>лососевый с кремовым центром</t>
  </si>
  <si>
    <t>Gladiolus Jo Jo</t>
  </si>
  <si>
    <t>ДЖО ДЖО</t>
  </si>
  <si>
    <t>JO JO</t>
  </si>
  <si>
    <t>лилово-красный с белым центром</t>
  </si>
  <si>
    <t>Gladiolus Dynamite</t>
  </si>
  <si>
    <t>ГОФРИР. тёмно-сиреневый с жёлтым центром</t>
  </si>
  <si>
    <t>Gladiolus Don Luigi</t>
  </si>
  <si>
    <t>ДОН ЛУИДЖИ</t>
  </si>
  <si>
    <t>DON LUIGI</t>
  </si>
  <si>
    <t>темно-красный с сиреневым налетом, бархатный</t>
  </si>
  <si>
    <t>Gladiolus Dot Com</t>
  </si>
  <si>
    <t>ДОТ КОМ</t>
  </si>
  <si>
    <t>DOT COM</t>
  </si>
  <si>
    <t>тёмно-красный, бархатный</t>
  </si>
  <si>
    <t>Gladiolus Dowland</t>
  </si>
  <si>
    <t>ДОУЛЭНД</t>
  </si>
  <si>
    <t>DOWLAND</t>
  </si>
  <si>
    <t>желтый с лососевой каймой</t>
  </si>
  <si>
    <t>Gladiolus Drama</t>
  </si>
  <si>
    <t>ДРАМА</t>
  </si>
  <si>
    <t>DRAMA</t>
  </si>
  <si>
    <t xml:space="preserve">красно-вишневые лепестки к горловине светло-кремовые, на нижнем кремово-желт. пятно. </t>
  </si>
  <si>
    <t>Gladiolus Eva Puixeau</t>
  </si>
  <si>
    <t>ЕВА ПУКСЭ</t>
  </si>
  <si>
    <t>EVA PUIXEAU</t>
  </si>
  <si>
    <t>очень нарядный, ярко малиново--розовый с сиреневатым напылением, по краю лепестков тонкий белый кант, центр-светло-розовый</t>
  </si>
  <si>
    <t>Gladiolus Zamora</t>
  </si>
  <si>
    <t>ЗАМОРА</t>
  </si>
  <si>
    <t>ZAMORA</t>
  </si>
  <si>
    <t xml:space="preserve">нежнейший сиреневый с жёлтым посередине и винным пятном в центре цветка </t>
  </si>
  <si>
    <t>Gladiolus Zizanie</t>
  </si>
  <si>
    <t>ЗИЗАНИ</t>
  </si>
  <si>
    <t>ZIZANIE</t>
  </si>
  <si>
    <t>алый с белым, полосатый</t>
  </si>
  <si>
    <t>Gladiolus Zoe</t>
  </si>
  <si>
    <t>ЗОИ</t>
  </si>
  <si>
    <t>ZOE</t>
  </si>
  <si>
    <t>нежно-сиреневый с ярко-лиловым пятном</t>
  </si>
  <si>
    <t>Gladiolus Zorro</t>
  </si>
  <si>
    <t>ЗОРРО</t>
  </si>
  <si>
    <t>ZORRO</t>
  </si>
  <si>
    <t>Gladiolus Indian Summer</t>
  </si>
  <si>
    <t>ИНДИАН САММЕР</t>
  </si>
  <si>
    <t>INDIAN SUMMER</t>
  </si>
  <si>
    <t>палево-бронзовый с сиреневым</t>
  </si>
  <si>
    <t>Gladiolus Yellow Star</t>
  </si>
  <si>
    <t>ЙЕЛЛОУ СТАР</t>
  </si>
  <si>
    <t>YELLOW STAR</t>
  </si>
  <si>
    <t xml:space="preserve">медово-жёлтый  </t>
  </si>
  <si>
    <t>Gladiolus Campania</t>
  </si>
  <si>
    <t>КАМПАНИЯ</t>
  </si>
  <si>
    <t>CAMPANIA</t>
  </si>
  <si>
    <t>кремово-розовый с лилово-розовой каймой и бледно-желтым пятном</t>
  </si>
  <si>
    <t>Gladiolus Costa</t>
  </si>
  <si>
    <t>КОСТА</t>
  </si>
  <si>
    <t>COSTA</t>
  </si>
  <si>
    <t>светлый с нежно-сиреневым краем</t>
  </si>
  <si>
    <t>Gladiolus Cote D'Azur</t>
  </si>
  <si>
    <t>КОТ Д'АЖУР</t>
  </si>
  <si>
    <t>COTE D'AZUR</t>
  </si>
  <si>
    <t>ГОФРИР.голубовато-сиреневый с белым к центру</t>
  </si>
  <si>
    <t>Gladiolus Live Oak</t>
  </si>
  <si>
    <t>ЛАЙВ ОАК</t>
  </si>
  <si>
    <t>LIVE OAK</t>
  </si>
  <si>
    <t>Gladiolus Lady Jane</t>
  </si>
  <si>
    <t>ЛЕДИ ДЖЕЙН</t>
  </si>
  <si>
    <t>LADY JANE</t>
  </si>
  <si>
    <t>ГОФРИР.  Кремовый, нежно сиреневый по краю</t>
  </si>
  <si>
    <t>Gladiolus Lemon Drop</t>
  </si>
  <si>
    <t>ЛЕМОН ДРОП</t>
  </si>
  <si>
    <t>LEMON DROP</t>
  </si>
  <si>
    <t>ГОФРИР. лимонно-жёлтый</t>
  </si>
  <si>
    <t>Gladiolus Lolita</t>
  </si>
  <si>
    <t>ЛОЛИТА</t>
  </si>
  <si>
    <t>LOLITA</t>
  </si>
  <si>
    <t>ГОФРИР. лососево-розовый с белым центром</t>
  </si>
  <si>
    <t>Gladiolus Lowland Queen</t>
  </si>
  <si>
    <t>ЛОУЛЕНД КУИН</t>
  </si>
  <si>
    <t>LOWLAND QUEEN</t>
  </si>
  <si>
    <t>кремовый с алым горлом</t>
  </si>
  <si>
    <t>Gladiolus Magma</t>
  </si>
  <si>
    <t>МАГМА</t>
  </si>
  <si>
    <t>MAGMA</t>
  </si>
  <si>
    <t>огненно-красный</t>
  </si>
  <si>
    <t>Gladiolus Macarena</t>
  </si>
  <si>
    <t>МАКАРЕНА</t>
  </si>
  <si>
    <t>MACARENA</t>
  </si>
  <si>
    <t>ярко-фиолетовый с белым горлом и белыми лучиками</t>
  </si>
  <si>
    <t>Gladiolus Mombassa</t>
  </si>
  <si>
    <t>MOMBASSA</t>
  </si>
  <si>
    <t xml:space="preserve">лилово-фиолетовый </t>
  </si>
  <si>
    <t>Gladiolus Milka</t>
  </si>
  <si>
    <t>МИЛКА</t>
  </si>
  <si>
    <t>MILKA</t>
  </si>
  <si>
    <t xml:space="preserve">сиреневый  </t>
  </si>
  <si>
    <t>Gladiolus Miss Green</t>
  </si>
  <si>
    <t>МИСС ГРИН</t>
  </si>
  <si>
    <t>MISS GREEN</t>
  </si>
  <si>
    <t>очень светлый салатовый</t>
  </si>
  <si>
    <t>Gladiolus Mon Amour</t>
  </si>
  <si>
    <t>МОН АМУР</t>
  </si>
  <si>
    <t>MON AMOUR</t>
  </si>
  <si>
    <t>ГОФРИР.  двухцветный: верх - розовый, низ -желтый</t>
  </si>
  <si>
    <t>Gladiolus Monte Gordo</t>
  </si>
  <si>
    <t>МОНТЕ ГОРДО</t>
  </si>
  <si>
    <t>MONTE GORDO</t>
  </si>
  <si>
    <t>ГОФРИР. Нежный, абрикосово-розовый с белым</t>
  </si>
  <si>
    <t>Gladiolus Nori</t>
  </si>
  <si>
    <t>НОРИ</t>
  </si>
  <si>
    <t>NORI</t>
  </si>
  <si>
    <t>темно-синие лепестки, к горловине белые, по центру лепестков не выраженные белые лучики.</t>
  </si>
  <si>
    <t>Gladiolus Passos</t>
  </si>
  <si>
    <t>ПАССОС</t>
  </si>
  <si>
    <t>PASSOS</t>
  </si>
  <si>
    <t>светло-сиреневый с фиолетовым пятном в горловине и с фиолетовыми штрихами</t>
  </si>
  <si>
    <t>Gladiolus Pescara</t>
  </si>
  <si>
    <t>ПЕСКАРА</t>
  </si>
  <si>
    <t>PESCARA</t>
  </si>
  <si>
    <t>бордовый с переходом в почти чёрный, бархатный (баттерфляй)</t>
  </si>
  <si>
    <t>Gladiolus Pink Pearl</t>
  </si>
  <si>
    <t>ПИНК ПЕРЛ</t>
  </si>
  <si>
    <t>PINK PEARL</t>
  </si>
  <si>
    <t>меланж малиново-розового и белого</t>
  </si>
  <si>
    <t>Gladiolus Pink Parrot</t>
  </si>
  <si>
    <t>ПИНК ПЭРРОТ</t>
  </si>
  <si>
    <t>PINK PARROT</t>
  </si>
  <si>
    <t>Gladiolus Pink Soledo</t>
  </si>
  <si>
    <t>ПИНК СОЛЕДО</t>
  </si>
  <si>
    <t>PINK SOLEDO</t>
  </si>
  <si>
    <t>ГОФРИР. Белый с жёлтым центром и розовым кантом</t>
  </si>
  <si>
    <t>Gladiolus Ravel</t>
  </si>
  <si>
    <t>РАВЕЛЬ</t>
  </si>
  <si>
    <t>RAVEL</t>
  </si>
  <si>
    <t>пурпурно-бордовый с почти черной каймой и белыми небольшими мазками у центра</t>
  </si>
  <si>
    <t>Gladiolus Rubino</t>
  </si>
  <si>
    <t>РУБИНО</t>
  </si>
  <si>
    <t>RUBINO</t>
  </si>
  <si>
    <t>ярко-темно-красный с розовым и желтыми небольшими мазками</t>
  </si>
  <si>
    <t>Gladiolus San Siro</t>
  </si>
  <si>
    <t>САН СИРО</t>
  </si>
  <si>
    <t>SAN SIRO</t>
  </si>
  <si>
    <t>лиловый с красными кончиками и белым мазком (баттерфляй)</t>
  </si>
  <si>
    <t>Gladiolus Sunbelt</t>
  </si>
  <si>
    <t>САНБЕЛТ</t>
  </si>
  <si>
    <t>SUNBELT</t>
  </si>
  <si>
    <t xml:space="preserve">сиреневый с желтым пятном  </t>
  </si>
  <si>
    <t>Gladiolus Sunstream</t>
  </si>
  <si>
    <t>САНСТРИМ</t>
  </si>
  <si>
    <t>SUNSTREAM</t>
  </si>
  <si>
    <t>темно-розовый с кремово-желтым меланжем</t>
  </si>
  <si>
    <t>Gladiolus Seashore</t>
  </si>
  <si>
    <t>СИШОР</t>
  </si>
  <si>
    <t>SEASHORE</t>
  </si>
  <si>
    <t>ГОФРИР. ярко-лиловый с желтым пятном и белыми штрихами</t>
  </si>
  <si>
    <t>Gladiolus Starfighter</t>
  </si>
  <si>
    <t>фиолетовый с небольшим осветлением  и темно-пурпурным пятном</t>
  </si>
  <si>
    <t>Gladiolus Stereo</t>
  </si>
  <si>
    <t>СТЕРЕО</t>
  </si>
  <si>
    <t>STEREO</t>
  </si>
  <si>
    <t xml:space="preserve">ДВУХЦВЕТНЫЙ И ГОФРИР. внешние лепестки пунцовые с белыми пятнами, внутренние нижние лепестки желтые </t>
  </si>
  <si>
    <t>Gladiolus Tavira</t>
  </si>
  <si>
    <t>ТАВИРА</t>
  </si>
  <si>
    <t>TAVIRA</t>
  </si>
  <si>
    <t>бордовый, бархатный</t>
  </si>
  <si>
    <t>Gladiolus Tiger Eye</t>
  </si>
  <si>
    <t>ТАЙГЕР АЙ</t>
  </si>
  <si>
    <t>TIGER EYE</t>
  </si>
  <si>
    <t>светло-желтый центр с черными мазками в виде треугольников, кончики фиолетовые</t>
  </si>
  <si>
    <t>Gladiolus Tampico</t>
  </si>
  <si>
    <t>ТАМПИКО</t>
  </si>
  <si>
    <t>TAMPICO</t>
  </si>
  <si>
    <t>перламутрово-розовый с ярко-розовым пятном</t>
  </si>
  <si>
    <t>Gladiolus Ted's Favourite</t>
  </si>
  <si>
    <t>ТЭДС ФАВОРИТ</t>
  </si>
  <si>
    <t>TED'S FAVOURITE</t>
  </si>
  <si>
    <t>двухцветный: нижние ярко-розовые, верхние кремовые</t>
  </si>
  <si>
    <t>Gladiolus White Friendship</t>
  </si>
  <si>
    <t>УАЙТ ФРЕНДШИП</t>
  </si>
  <si>
    <t>WHITE FRIENDSHIP</t>
  </si>
  <si>
    <t>Gladiolus Far West</t>
  </si>
  <si>
    <t>ФАР ВЕСТ</t>
  </si>
  <si>
    <t>FAR WEST</t>
  </si>
  <si>
    <t>ГОФРИР.  фиолетовые цветки с белым глазком</t>
  </si>
  <si>
    <t>Gladiolus Fidelio</t>
  </si>
  <si>
    <t>ФИДЕЛИО</t>
  </si>
  <si>
    <t>FIDELIO</t>
  </si>
  <si>
    <t>сиренево-темно-розовый с темным пятном</t>
  </si>
  <si>
    <t>Gladiolus Franco Zecca</t>
  </si>
  <si>
    <t>ФРАНКО ЗЕККА</t>
  </si>
  <si>
    <t>FRANCO ZECCA</t>
  </si>
  <si>
    <t>ярко-алый с белым мазком</t>
  </si>
  <si>
    <t>Gladiolus Friendship</t>
  </si>
  <si>
    <t>ФРЕНДШИП</t>
  </si>
  <si>
    <t>FRIENDSHIP</t>
  </si>
  <si>
    <t>нежно-сиреневый с желтым глазком</t>
  </si>
  <si>
    <t>Gladiolus Fat Boy</t>
  </si>
  <si>
    <t>ФЭТ БОЙ</t>
  </si>
  <si>
    <t>FAT BOY</t>
  </si>
  <si>
    <t>Gladiolus Cheops</t>
  </si>
  <si>
    <t>ХЕОПС</t>
  </si>
  <si>
    <t>CHEOPS</t>
  </si>
  <si>
    <t>ГОФРИР. розовая кайма, белая сердцевина</t>
  </si>
  <si>
    <t>Gladiolus Hidden Treasure</t>
  </si>
  <si>
    <t>ХИДДЕН ТРЕЖЕ</t>
  </si>
  <si>
    <t>HIDDEN TREASURE</t>
  </si>
  <si>
    <t>белый с фиолетовым краем</t>
  </si>
  <si>
    <t>Gladiolus Home Coming</t>
  </si>
  <si>
    <t>ХОУМ КАМИНГ</t>
  </si>
  <si>
    <t>HOME COMING</t>
  </si>
  <si>
    <t>белый с фиолетовыми пятнами</t>
  </si>
  <si>
    <t>Gladiolus Chocolate</t>
  </si>
  <si>
    <t>ШОКОЛАД</t>
  </si>
  <si>
    <t>CHOCOLATE</t>
  </si>
  <si>
    <t>ГОФРИР.  красный с фиолетовым напылением и светлыми полосками по центру лепестков</t>
  </si>
  <si>
    <t>Gladiolus Showbird</t>
  </si>
  <si>
    <t>ШОУБЁРД</t>
  </si>
  <si>
    <t>SHOWBIRD</t>
  </si>
  <si>
    <t>Gladiolus Shooter</t>
  </si>
  <si>
    <t>ШУТЕР</t>
  </si>
  <si>
    <t>SHOOTER</t>
  </si>
  <si>
    <t>желтый с розовой каймой, в бутоне зеленоватый</t>
  </si>
  <si>
    <t>Gladiolus Evergreen</t>
  </si>
  <si>
    <t>ЭВЕРГРИН</t>
  </si>
  <si>
    <t>EVERGREEN</t>
  </si>
  <si>
    <t>салатовый</t>
  </si>
  <si>
    <t>Gladiolus Espresso</t>
  </si>
  <si>
    <t>ЭСПРЕССО</t>
  </si>
  <si>
    <t>ESPRESSO</t>
  </si>
  <si>
    <t>тёмно-фиолетово-красный, бархатный</t>
  </si>
  <si>
    <t>Gladiolus Essential</t>
  </si>
  <si>
    <t>ЭССЕНЦИАЛ</t>
  </si>
  <si>
    <t>ESSENTIAL</t>
  </si>
  <si>
    <t>Gladiolus Amber Mistique</t>
  </si>
  <si>
    <t>АМБЕР МИСТИК</t>
  </si>
  <si>
    <t>AMBER MISTIQUE</t>
  </si>
  <si>
    <t>цвет беленого льна, лиловое пятно</t>
  </si>
  <si>
    <t>Gladiolus Black Sea</t>
  </si>
  <si>
    <t>БЛЭК СИ</t>
  </si>
  <si>
    <t>BLACK SEA</t>
  </si>
  <si>
    <t>бордовый с черным</t>
  </si>
  <si>
    <t>Gladiolus Blitz</t>
  </si>
  <si>
    <t>БЛИТЦ</t>
  </si>
  <si>
    <t>BLITZ</t>
  </si>
  <si>
    <t>ГОФРИР. Желтый с лаймово-зеленоватым пятном и напылением</t>
  </si>
  <si>
    <t>Gladiolus Bossa Nova</t>
  </si>
  <si>
    <t>БОССАНОВА</t>
  </si>
  <si>
    <t>BOSSA NOVA</t>
  </si>
  <si>
    <t>ГОФРИР. Бронзово-сиреневатый с белым пятном</t>
  </si>
  <si>
    <t>Gladiolus Botswana</t>
  </si>
  <si>
    <t>БОТСВАНА</t>
  </si>
  <si>
    <t>BOTSWANA</t>
  </si>
  <si>
    <t>насыщенно-оранжевый с желтым центром</t>
  </si>
  <si>
    <t>Gladiolus Burgundy Ruffled</t>
  </si>
  <si>
    <t>БУРГУНДИ РАФФЛД</t>
  </si>
  <si>
    <t>BURGUNDY RUFFLED</t>
  </si>
  <si>
    <t>ГОФРИР. Бордовый, бархатный с переливами на лиловый</t>
  </si>
  <si>
    <t>Gladiolus Circus Club</t>
  </si>
  <si>
    <t>ЦИРКУС КЛАБ</t>
  </si>
  <si>
    <t>CIRCUS CLUB</t>
  </si>
  <si>
    <t>очень контрастный, кремовый с широкой фиолетовой каймой и пурпурным мазком</t>
  </si>
  <si>
    <t>Gladiolus Color Club</t>
  </si>
  <si>
    <t>КОЛОР КЛАБ</t>
  </si>
  <si>
    <t>COLOR CLUB</t>
  </si>
  <si>
    <t>ГОФРИР. Верх-лиловый, нижние лепестки с лиловым пятном в центре и зубчатого вида кремовой каймой</t>
  </si>
  <si>
    <t>Gladiolus Cookie</t>
  </si>
  <si>
    <t>КУКИ</t>
  </si>
  <si>
    <t>COOKIE</t>
  </si>
  <si>
    <t>Gladiolus Corazon</t>
  </si>
  <si>
    <t>КОРАЗОН</t>
  </si>
  <si>
    <t>CORAZON</t>
  </si>
  <si>
    <t>ярко-алый, слегка гофрированный</t>
  </si>
  <si>
    <t>Gladiolus Delphi</t>
  </si>
  <si>
    <t>ДЕЛЬФИ</t>
  </si>
  <si>
    <t>DELPHI</t>
  </si>
  <si>
    <t>кремово-белый с ярко-розовым пятном</t>
  </si>
  <si>
    <t>Gladiolus Evident</t>
  </si>
  <si>
    <t>ЭВИДЕНТ</t>
  </si>
  <si>
    <t>EVIDENT</t>
  </si>
  <si>
    <t>Gladiolus Femme Fatale</t>
  </si>
  <si>
    <t>ФЕММ ФАТАЛЬ</t>
  </si>
  <si>
    <t>FEMME FATALE</t>
  </si>
  <si>
    <t>ГОФРИР. Верх-сиреневато-розовый, нижние лепестки кремово-желтые, по краю сиренево-розовые</t>
  </si>
  <si>
    <t>Gladiolus Flirty</t>
  </si>
  <si>
    <t>ФЛИРТИ</t>
  </si>
  <si>
    <t>FLIRTY</t>
  </si>
  <si>
    <t>насыщенно-фиолетовый с белыми линиями</t>
  </si>
  <si>
    <t>Gladiolus Its A Kind of Magic Mixed</t>
  </si>
  <si>
    <t>СМЕСЬ "ЭТО ВОЛШЕБСТВО"</t>
  </si>
  <si>
    <t>IT'S A KIND OF MAGIC MIXED</t>
  </si>
  <si>
    <t>смесь сортов биколор Magic: кремово-розовый, лиловый и сиренево-розовый</t>
  </si>
  <si>
    <t>Gladiolus Khaleesi</t>
  </si>
  <si>
    <t>ХАЛИСИ</t>
  </si>
  <si>
    <t>KHALEESI</t>
  </si>
  <si>
    <t>ГОФРИР. бордовый с небольшими редкими белыми мазками</t>
  </si>
  <si>
    <t>Gladiolus Lola Montez</t>
  </si>
  <si>
    <t>ЛОЛА МОНТЕЗ</t>
  </si>
  <si>
    <t>LOLA MONTEZ</t>
  </si>
  <si>
    <t>фиолетовый с желтым центром</t>
  </si>
  <si>
    <t>Gladiolus Lumierre</t>
  </si>
  <si>
    <t>ЛЮМЬЕР</t>
  </si>
  <si>
    <t>LUMIERRE</t>
  </si>
  <si>
    <t>ГОФРИР. Ярко-розовый с нежно-сиреневым центром</t>
  </si>
  <si>
    <t>Gladiolus Magic Mix</t>
  </si>
  <si>
    <t>СМЕСЬ "МЭДЖИК"</t>
  </si>
  <si>
    <t>MAGIC MIXED</t>
  </si>
  <si>
    <t>смесь сортов Magic: розовый, желтый и бронзовый</t>
  </si>
  <si>
    <t>Gladiolus Maskarad Mix</t>
  </si>
  <si>
    <t>МАСКАРАД МИКС</t>
  </si>
  <si>
    <t>MASKARAD MIX</t>
  </si>
  <si>
    <t>смесь ярких окрасок</t>
  </si>
  <si>
    <t>Gladiolus Merlot Ice</t>
  </si>
  <si>
    <t>МЕРЛО АЙС</t>
  </si>
  <si>
    <t>MERLOT ICE</t>
  </si>
  <si>
    <t>бодовый с белыми штрихами</t>
  </si>
  <si>
    <t>Gladiolus Mohican</t>
  </si>
  <si>
    <t>МОГИКАНИН</t>
  </si>
  <si>
    <t>MOHICAN</t>
  </si>
  <si>
    <t>терракотово-медный с осветленным желтоватым центром</t>
  </si>
  <si>
    <t>Gladiolus Next Level</t>
  </si>
  <si>
    <t>НЕКСТ ЛЕВЕЛ</t>
  </si>
  <si>
    <t>NEXT LEVEL</t>
  </si>
  <si>
    <t>темно-лиловый с фиолетовым напылением  и белыми линиями</t>
  </si>
  <si>
    <t>Gladiolus Norma Jean</t>
  </si>
  <si>
    <t>НОРМА ДЖИН</t>
  </si>
  <si>
    <t>NORMA JEAN</t>
  </si>
  <si>
    <t>белый с легким гофре, в центре ярко-лиловый мазок</t>
  </si>
  <si>
    <t>Gladiolus Petsjora</t>
  </si>
  <si>
    <t>ПЕЧОРА</t>
  </si>
  <si>
    <t>PETSJORA</t>
  </si>
  <si>
    <t>Gladiolus Quepo</t>
  </si>
  <si>
    <t>КВИПО</t>
  </si>
  <si>
    <t>QUEPO</t>
  </si>
  <si>
    <t>кремово-розовый с желтыми пятнами, обрамленными ярко-лиловой каймой</t>
  </si>
  <si>
    <t>Gladiolus Ram Bam</t>
  </si>
  <si>
    <t>РЭМ БАМ</t>
  </si>
  <si>
    <t>RAM BAM</t>
  </si>
  <si>
    <t>ГОФРИР. Кремово-алый меланж с преимуществом алого</t>
  </si>
  <si>
    <t>Gladiolus Sorpresa</t>
  </si>
  <si>
    <t>СОРПРЕССА</t>
  </si>
  <si>
    <t>SORPRESA</t>
  </si>
  <si>
    <t>ГОФРИР. кремово-розоватый с темно-малиновым краем и зеленовато-желтыми штрихами</t>
  </si>
  <si>
    <t>Gladiolus The Great Queen Elizabeth</t>
  </si>
  <si>
    <t>ЗЕ ГРЭЙТ КУИН ЭЛИЗАБЕТ</t>
  </si>
  <si>
    <t>THE GREAT QUEEN ELIZABETH</t>
  </si>
  <si>
    <t>ГОФРИР. Лососевый с кремово-желтым центром</t>
  </si>
  <si>
    <t>Gladiolus Triumph Mix</t>
  </si>
  <si>
    <t>ТРИУМФ МИКС</t>
  </si>
  <si>
    <t>TRIUMPH MIX</t>
  </si>
  <si>
    <t>смесь окрасок</t>
  </si>
  <si>
    <t>Gladiolus Tropicana Mix</t>
  </si>
  <si>
    <t>ТРОПИКАНА МИКС</t>
  </si>
  <si>
    <t>TROPICANA MIX</t>
  </si>
  <si>
    <t>Gladiolus Vita Volare</t>
  </si>
  <si>
    <t>ВИТА ВОЛАРЕ</t>
  </si>
  <si>
    <t>VITA VOLARE</t>
  </si>
  <si>
    <t>медово-желтый , легкое гофре</t>
  </si>
  <si>
    <t>Gladiolus Volbeat</t>
  </si>
  <si>
    <t>ВОЛБИТ</t>
  </si>
  <si>
    <t>VOLBEAT</t>
  </si>
  <si>
    <t>темно-фиолетовый, бархатный</t>
  </si>
  <si>
    <t>Gladiolus Wolve</t>
  </si>
  <si>
    <t>ВОЛВ</t>
  </si>
  <si>
    <t>WOLVE</t>
  </si>
  <si>
    <t>Gladiolus Xperience</t>
  </si>
  <si>
    <t>ЭКСПИРИЕНС</t>
  </si>
  <si>
    <t>XPERIENCE</t>
  </si>
  <si>
    <t>сиренево-лиловый с белым</t>
  </si>
  <si>
    <t>Gladiolus Ysatis</t>
  </si>
  <si>
    <t>ИСАТИС</t>
  </si>
  <si>
    <t>YSATIS</t>
  </si>
  <si>
    <t>белый с небольшим ярко- розовым мазком, легкое гофре</t>
  </si>
  <si>
    <t>Гладиолусы ГОФРИРОВАННЫЕ "Серия Russia Line" 90-110см. Размер 10/12</t>
  </si>
  <si>
    <t>Gladiolus Vladivostok</t>
  </si>
  <si>
    <t>ВЛАДИВОСТОК</t>
  </si>
  <si>
    <t>VLADIVOSTOK</t>
  </si>
  <si>
    <t>ГОФРИР. Нежно-сиреневый с кремовым пятном</t>
  </si>
  <si>
    <t>Gladiolus Doubna</t>
  </si>
  <si>
    <t>ДУБНА</t>
  </si>
  <si>
    <t>DOUBNA</t>
  </si>
  <si>
    <t>Gladiolus Kaukasus</t>
  </si>
  <si>
    <t>КАВКАЗ</t>
  </si>
  <si>
    <t>KAUKASUS</t>
  </si>
  <si>
    <t>ГОФРИР. розовато-кремовый с ярко-малиновыми краями</t>
  </si>
  <si>
    <t>Gladiolus Kemerova</t>
  </si>
  <si>
    <t>КЕМЕРОВО</t>
  </si>
  <si>
    <t>KEMEROVA</t>
  </si>
  <si>
    <t>ГОФРИР. желтовато-кремовый центр с лаймово-желтыми краями</t>
  </si>
  <si>
    <t>Gladiolus Krasnodar</t>
  </si>
  <si>
    <t>КРАСНОДАР</t>
  </si>
  <si>
    <t>KRASNODAR</t>
  </si>
  <si>
    <t>ГОФРИР. Кремово-розовый с сиренево-розовым</t>
  </si>
  <si>
    <t>Gladiolus Mesja</t>
  </si>
  <si>
    <t>МЕЗЬЯ</t>
  </si>
  <si>
    <t>MESJA</t>
  </si>
  <si>
    <t>ГОФРИР. Белый с розовым румянцем и пурпурным пятном</t>
  </si>
  <si>
    <t>Gladiolus Minsk</t>
  </si>
  <si>
    <t>МИНСК</t>
  </si>
  <si>
    <t>MINSK</t>
  </si>
  <si>
    <t>ГОФРИР. Сиренево-розовый с белым пятном</t>
  </si>
  <si>
    <t>Gladiolus Moskou</t>
  </si>
  <si>
    <t>MOSKOU</t>
  </si>
  <si>
    <t>ГОФРИР. розовый с желтым пятном</t>
  </si>
  <si>
    <t>Gladiolus Penza</t>
  </si>
  <si>
    <t>ПЕНЗА</t>
  </si>
  <si>
    <t>PENZA</t>
  </si>
  <si>
    <t>ГОФРИР. Желтый центр, лососевый край</t>
  </si>
  <si>
    <t>Gladiolus Rasputin</t>
  </si>
  <si>
    <t>РАСПУТИН</t>
  </si>
  <si>
    <t>RASPUTIN</t>
  </si>
  <si>
    <t>ГОФРИР. кремовый с желтоватым центром</t>
  </si>
  <si>
    <t>Gladiolus Riga</t>
  </si>
  <si>
    <t>РИГА</t>
  </si>
  <si>
    <t>RIGA</t>
  </si>
  <si>
    <t>ГОФРИР. Кремовый с легким лиловым напылением на лепестках</t>
  </si>
  <si>
    <t>Gladiolus Russia Line Mix</t>
  </si>
  <si>
    <t>РОССИЯ ЛАЙН СМЕСЬ</t>
  </si>
  <si>
    <t>RUSSIA LINE MIX</t>
  </si>
  <si>
    <t>ГОФРИР. смесь</t>
  </si>
  <si>
    <t>Gladiolus Rostov</t>
  </si>
  <si>
    <t>РОСТОВ</t>
  </si>
  <si>
    <t>ROSTOV</t>
  </si>
  <si>
    <t>ГОФРИР. палево-тёмно-сиреневый с красными пятнами на нижних лепестках</t>
  </si>
  <si>
    <t>Gladiolus Saratov</t>
  </si>
  <si>
    <t>САРАТОВ</t>
  </si>
  <si>
    <t>SARATOV</t>
  </si>
  <si>
    <t>ГОФРИР. игра красного и бордового цветов. Очень эффектный</t>
  </si>
  <si>
    <t>Gladiolus St Dimitry Solynski</t>
  </si>
  <si>
    <t>СВ. ДМИТРИЙ СОЛУНСКИЙ</t>
  </si>
  <si>
    <t>ST DIMITRY SOLYNSKI</t>
  </si>
  <si>
    <t>Gladiolus Smolensk</t>
  </si>
  <si>
    <t>СМОЛЕНСК</t>
  </si>
  <si>
    <t>SMOLENSK</t>
  </si>
  <si>
    <t>ГОФРИР. медный с осветением и белыми штрихами</t>
  </si>
  <si>
    <t>Gladiolus Sotsji</t>
  </si>
  <si>
    <t>СОЧИ</t>
  </si>
  <si>
    <t>SOTSJI</t>
  </si>
  <si>
    <t>ГОФРИР. розовато-кремовый с розовыой каймой</t>
  </si>
  <si>
    <t>Gladiolus Tambov</t>
  </si>
  <si>
    <t>ТАМБОВ</t>
  </si>
  <si>
    <t>TAMBOV</t>
  </si>
  <si>
    <t>Gladiolus Tymsk</t>
  </si>
  <si>
    <t>ТОМСК</t>
  </si>
  <si>
    <t>TYMSK</t>
  </si>
  <si>
    <t>ГОФРИР. Перламутрово-розовый с более светлый центром</t>
  </si>
  <si>
    <t>Gladiolus Trojka</t>
  </si>
  <si>
    <t>ТРОЙКА</t>
  </si>
  <si>
    <t>TROJKA</t>
  </si>
  <si>
    <t>ГОФРИР. нежно-розовый с желтым пятном</t>
  </si>
  <si>
    <t>Gladiolus Toela</t>
  </si>
  <si>
    <t>ТУЛА</t>
  </si>
  <si>
    <t>TOELA</t>
  </si>
  <si>
    <t>ГОФРИР. зеленовато-белый</t>
  </si>
  <si>
    <t>Gladiolus Charkov</t>
  </si>
  <si>
    <t>ХАРЬКОВ</t>
  </si>
  <si>
    <t>CHARKOV</t>
  </si>
  <si>
    <t>ГОФРИР. Центр бледно-лососевый, края ярко-лососевые</t>
  </si>
  <si>
    <t>Gladiolus Elista</t>
  </si>
  <si>
    <t>ЭЛИСТА</t>
  </si>
  <si>
    <t>ELISTA</t>
  </si>
  <si>
    <t>ГОФРИР. Кремово-белый, с легким лавандововым напылением</t>
  </si>
  <si>
    <t>Gladiolus Southern Cities Mix</t>
  </si>
  <si>
    <t>ЮЖНЫЕ ГОРОДА СМЕСЬ</t>
  </si>
  <si>
    <t>SOUTHERN CITIES MIX</t>
  </si>
  <si>
    <t>ГОФРИР. смесь лилово-розовых окрасок</t>
  </si>
  <si>
    <t>Gladiolus Jakoetsk</t>
  </si>
  <si>
    <t>ЯКУТСК</t>
  </si>
  <si>
    <t>JAKOETSK</t>
  </si>
  <si>
    <t>ГОФРИР. Бронзовый с палево-розоватым центром и светло-фиолетовым пятном на нижних лепестках</t>
  </si>
  <si>
    <t>Гладиолусы ГОФРИРОВАННЫЕ 90-110см. Размер 10/12</t>
  </si>
  <si>
    <t>Gladiolus Arcas</t>
  </si>
  <si>
    <t>АРКАС</t>
  </si>
  <si>
    <t>ARCAS</t>
  </si>
  <si>
    <t>кремово-розовый с красным</t>
  </si>
  <si>
    <t>Gladiolus Broken Heart Frizzle</t>
  </si>
  <si>
    <t>БРОКЕН ХЕРТ ФРИЗЗЛ</t>
  </si>
  <si>
    <t>BROKEN HEART FRIZZLE</t>
  </si>
  <si>
    <t>СУПЕРГОФРИР. Ярко-розовый (фламинго), в центре лепестки нежно-розовые с желтой каймой</t>
  </si>
  <si>
    <t>ВОЛАРЕ ФРИЗЗЛ</t>
  </si>
  <si>
    <t>VOLARE FRIZZLE</t>
  </si>
  <si>
    <t>СУПЕРГОФРИР. Верхние лепестки палево-розовые. Центр-желтый. Внешняя кайма темно-розовая</t>
  </si>
  <si>
    <t>Gladiolus Vuvuzela Frizzle</t>
  </si>
  <si>
    <t>ВУВУЗЕЛА ФРИЗЗЛ</t>
  </si>
  <si>
    <t>VUVUZELA FRIZZLE</t>
  </si>
  <si>
    <t>ГОФРИР. Светло-лиловый с белым пятном, в центре и по краю интенсивно-лиловый</t>
  </si>
  <si>
    <t>КАЛЕНДЕР ФРИЗЗЛ</t>
  </si>
  <si>
    <t>CALENDER FRIZZLE</t>
  </si>
  <si>
    <t>ГОФРИР. Лососевый с салатовыми пятнами</t>
  </si>
  <si>
    <t>Gladiolus Kingston Frizzles</t>
  </si>
  <si>
    <t>КИНГСТОН ФРИЗЗЛС</t>
  </si>
  <si>
    <t>KINGSTON FRIZZLES</t>
  </si>
  <si>
    <t>ГОФРИР. Розовый с ярко-розовым пятном</t>
  </si>
  <si>
    <t>Gladiolus Marsh Frizzles</t>
  </si>
  <si>
    <t>МАРШ ФРИЗЗЛС</t>
  </si>
  <si>
    <t>MARSH FRIZZLES</t>
  </si>
  <si>
    <t>ГОФРИР. Кремово-белый, очень парадный</t>
  </si>
  <si>
    <t>МИНДСЕТ</t>
  </si>
  <si>
    <t>MINDSET</t>
  </si>
  <si>
    <t>ГОФРИР.  Кораллово-розовый с белым и кремовым</t>
  </si>
  <si>
    <t>МОНТИЧЕЛЛО</t>
  </si>
  <si>
    <t>MONTICELLO</t>
  </si>
  <si>
    <t>ГОФРИР. Верх-лососево-розовый, низ-желтый с лососевой каймой</t>
  </si>
  <si>
    <t>МЭДЖИК ФРИЗЗЛС</t>
  </si>
  <si>
    <t>MAGIC FRIZZLES</t>
  </si>
  <si>
    <t>СУПЕРГОФРИР. с жёлтой каймой и ярко-розовыми мазками в центре</t>
  </si>
  <si>
    <t>Gladiolus Nairoby Frizzles</t>
  </si>
  <si>
    <t>НАЙРОБИ ФРИЗЗЛС</t>
  </si>
  <si>
    <t>NAIROBY FRIZZLES</t>
  </si>
  <si>
    <t>ГОФРИР. Лиловый со светлым пятном</t>
  </si>
  <si>
    <t>ОТРАНТО</t>
  </si>
  <si>
    <t>OTRANTO</t>
  </si>
  <si>
    <t>ГОФРИР. кремовые с желтым пятном и малиновым мазком</t>
  </si>
  <si>
    <t>Gladiolus Rik's Frizzle</t>
  </si>
  <si>
    <t>РИКС ФРИЗЗЛ</t>
  </si>
  <si>
    <t>RIK'S FRIZZLE</t>
  </si>
  <si>
    <t>ГОФРИР. Лососевый с желтым пятном</t>
  </si>
  <si>
    <t>РОЛОДЕКС</t>
  </si>
  <si>
    <t>ROLODEX</t>
  </si>
  <si>
    <t>ГОФРИР. Нежно-кораллово-розовый с желтым пятном</t>
  </si>
  <si>
    <t>РУМБА ФРИЗЗЛС</t>
  </si>
  <si>
    <t>RUMBA FRIZZLES</t>
  </si>
  <si>
    <t>СУПЕРГОФРИР. Палево-розовый с жёлтым пятном и ярко-розовыми штрихами из центра</t>
  </si>
  <si>
    <t>САКРАМЕНТО ФРИЗЗЛ</t>
  </si>
  <si>
    <t>SACRAMENTO FRIZZLE</t>
  </si>
  <si>
    <t>Легко гофрир. Нежнейший розовый со светло-лиловым пятном на нижних лепестках</t>
  </si>
  <si>
    <t>САННИ ФРИЗЗЛС</t>
  </si>
  <si>
    <t>SUNNY FRIZZLES</t>
  </si>
  <si>
    <t>СУПЕРГОФРИР. Нежно-розовый с переливом в кремово-жёлтый с ярко-розовым напылением в центре</t>
  </si>
  <si>
    <t>Gladiolus Snowy Frizzles</t>
  </si>
  <si>
    <t>СНОУИ ФРИЗЗЛС</t>
  </si>
  <si>
    <t>SNOWY FRIZZLES</t>
  </si>
  <si>
    <t>СУПЕРГОФРИР. Белый с зеленоватым центром</t>
  </si>
  <si>
    <t>ТАРАНТЕЛЛА</t>
  </si>
  <si>
    <t>TARANTELLA</t>
  </si>
  <si>
    <t>Gladiolus Tom Poes</t>
  </si>
  <si>
    <t>ТОМ ПОЕС</t>
  </si>
  <si>
    <t>TOM POES</t>
  </si>
  <si>
    <t>СУПЕРГОФРИР. Ярко-коралловый с желтым пятном. По форме и цвету очень похож на коралл</t>
  </si>
  <si>
    <t>ТЭДС ФРИЗЗЛ</t>
  </si>
  <si>
    <t>TED'S FRIZZLE</t>
  </si>
  <si>
    <t>ГОФРИР. Коралловый с белым пятном</t>
  </si>
  <si>
    <t>Gladiolus Ucho</t>
  </si>
  <si>
    <t>УЧО</t>
  </si>
  <si>
    <t>UCHO</t>
  </si>
  <si>
    <t>СУПЕРГОФРИР. Перламутрово-розовый с кремово-желтым пятном</t>
  </si>
  <si>
    <t>ФАЙР КРЕКЕР</t>
  </si>
  <si>
    <t>FIRE CRACKER</t>
  </si>
  <si>
    <t>ГОФРИР.  причудливо-разрезанные лепестки, ярко-красные</t>
  </si>
  <si>
    <t>Gladiolus Frizzled Coral Lace</t>
  </si>
  <si>
    <t>ФРИЗЗЛД КОРАЛ ЛЕЙC</t>
  </si>
  <si>
    <t>FRIZZLED CORAL LACE</t>
  </si>
  <si>
    <t>СУПЕРГОФРИР. лепестки, похожие на коралл по цвету и по форме!</t>
  </si>
  <si>
    <t>ФРИЗЗЛД МИКС</t>
  </si>
  <si>
    <t>FRIZZLED MIX</t>
  </si>
  <si>
    <t>ГОФРИР. Смесь из серии "ФРИЗЗЛД"</t>
  </si>
  <si>
    <t>Gladiolus Frizzled Pink</t>
  </si>
  <si>
    <t>ФРИЗЗЛД ПИНК</t>
  </si>
  <si>
    <t>FRIZZLED PINK</t>
  </si>
  <si>
    <t>ГОФРИР. Лососево-розовый с белесым кольцом, очень нарядный</t>
  </si>
  <si>
    <t>ГОФРИР. Кораллово-красный  (=ФАЙР ФРИЗЗЛС)</t>
  </si>
  <si>
    <t>БЕГОНИИ</t>
  </si>
  <si>
    <t>Бегония АМПЕЛЬНАЯ - АРОМАТНАЯ</t>
  </si>
  <si>
    <t>Begonia Cascade Balcony - Mixed</t>
  </si>
  <si>
    <t>АМПЕЛЬНАЯ БЭЛКОНИ СМЕСЬ</t>
  </si>
  <si>
    <t>CASCADE BALCONY MIXED</t>
  </si>
  <si>
    <t>крупные махровые цветки различных расцветок, ароматные</t>
  </si>
  <si>
    <t>Begonia Cascade Balcony - Golden Balcony</t>
  </si>
  <si>
    <t>АМПЕЛЬНАЯ ГОЛДЕН БЭЛКОНИ</t>
  </si>
  <si>
    <t>GOLDEN BALCONY</t>
  </si>
  <si>
    <t>крупные махровые жёлтые и оранжевые, ароматные</t>
  </si>
  <si>
    <t>Begonia Cascade Balcony - Pink Balcony</t>
  </si>
  <si>
    <t>АМПЕЛЬНАЯ ПИНК БЭЛКОНИ</t>
  </si>
  <si>
    <t>PINK BALCONY</t>
  </si>
  <si>
    <t>крупные махровые бело-розовые, ароматные</t>
  </si>
  <si>
    <t>Бегония БАХРОМЧАТАЯ (ФИМБРИАТА)</t>
  </si>
  <si>
    <t>Begonia Fimbriata Red</t>
  </si>
  <si>
    <t>БАХРОМЧАТАЯ КРАСНАЯ</t>
  </si>
  <si>
    <t>FIMBRIATA RED</t>
  </si>
  <si>
    <t>красная</t>
  </si>
  <si>
    <t>Begonia Fimbriata Salmon</t>
  </si>
  <si>
    <t>БАХРОМЧАТАЯ ЛОСОСЕВАЯ</t>
  </si>
  <si>
    <t>FIMBRIATA SALMON</t>
  </si>
  <si>
    <t>оранжево-красная, лососевая</t>
  </si>
  <si>
    <t>Бегония ГИБРИДНАЯ, специальные смеси</t>
  </si>
  <si>
    <t>Begonia Bertini Skaugum</t>
  </si>
  <si>
    <t>БЕРТИНИ СКАУГУМ</t>
  </si>
  <si>
    <t>BERTINI SKAUGUM</t>
  </si>
  <si>
    <t>красный, мощное растение с обильным цветением</t>
  </si>
  <si>
    <t>Begonia Bicolour Mixed</t>
  </si>
  <si>
    <t>БИКОЛОР СМЕСЬ</t>
  </si>
  <si>
    <t>BICOLOUR MIXED</t>
  </si>
  <si>
    <t>PICOTEE WHITE, PICOTEE YELLOW, BOUTON DE ROSE, CAMELLIA, MARMORATA (смесь 5 видов)</t>
  </si>
  <si>
    <t>Begonia Wummi Apfelblute</t>
  </si>
  <si>
    <t>ВУММИ АПФЕЛЬБЛЮТ</t>
  </si>
  <si>
    <t>WUMMI APFELBLUTE</t>
  </si>
  <si>
    <t>ЭКСТРА МАХРОВЫЙ нежно-розовый, цветы до 15 см</t>
  </si>
  <si>
    <t>Begonia Wummi Creme</t>
  </si>
  <si>
    <t>ВУММИ КРЕМ</t>
  </si>
  <si>
    <t>WUMMI CREME</t>
  </si>
  <si>
    <t>ЭКСТРА МАХРОВЫЙ кремово-белый, цветы до 15 см</t>
  </si>
  <si>
    <t>Begonia Wummi Marmorata</t>
  </si>
  <si>
    <t>ВУММИ МАРМОРАТА</t>
  </si>
  <si>
    <t>WUMMI MARMORATA</t>
  </si>
  <si>
    <t>ЭКСТРА МАХРОВЫЙ кремовый с розовой каймой, постепенно розовеет</t>
  </si>
  <si>
    <t>Begonia Wummi Maskerade</t>
  </si>
  <si>
    <t>ВУММИ МАСКАРАД</t>
  </si>
  <si>
    <t>WUMMI MASKERADE</t>
  </si>
  <si>
    <t>ЭКСТРА МАХРОВЫЙ кремовый с оранжевой каймой</t>
  </si>
  <si>
    <t>Begonia Wummi Mix</t>
  </si>
  <si>
    <t>ВУММИ СМЕСЬ</t>
  </si>
  <si>
    <t>WUMMI MIX</t>
  </si>
  <si>
    <t>ЭКСТРА МАХРОВЫЙ смесь окрасок сортов из серии ВУММИ</t>
  </si>
  <si>
    <t>Begonia Camelia</t>
  </si>
  <si>
    <t>КАМЕЛИЯ</t>
  </si>
  <si>
    <t>CAMELIA</t>
  </si>
  <si>
    <t>ярко-розовая с белой каймой</t>
  </si>
  <si>
    <t>Begonia Marmorata</t>
  </si>
  <si>
    <t>МАРМОРАТА</t>
  </si>
  <si>
    <t>MARMORATA</t>
  </si>
  <si>
    <t>белая с красной каймой  и красным центром</t>
  </si>
  <si>
    <t>Begonia Pastel Mixed</t>
  </si>
  <si>
    <t>ПАСТЕЛЬ СМЕСЬ</t>
  </si>
  <si>
    <t>PASTEL MIXED</t>
  </si>
  <si>
    <t>СМЕСЬ нежные пастельные тона, махровые крупные цветки, сильные цветоносы, обильное цветение</t>
  </si>
  <si>
    <t>Begonia Picotee White-Red</t>
  </si>
  <si>
    <t>ПИКОТИ БЕЛАЯ-КРАСНАЯ</t>
  </si>
  <si>
    <t>PICOTEE WHITE-RED</t>
  </si>
  <si>
    <t>белая с красным кантом</t>
  </si>
  <si>
    <t>Begonia Picotee Yellow-Red</t>
  </si>
  <si>
    <t>ПИКОТИ ЖЕЛТАЯ-КРАСНАЯ</t>
  </si>
  <si>
    <t>PICOTEE YELLOW-RED</t>
  </si>
  <si>
    <t>жёлтая с красным кантом</t>
  </si>
  <si>
    <t>Begonia Picotee Lace Apricot</t>
  </si>
  <si>
    <t>ПИКОТИ ЛЕЙС АПРИКОТ</t>
  </si>
  <si>
    <t>PICOTEE LACE APRICOT</t>
  </si>
  <si>
    <t>абрикосовая</t>
  </si>
  <si>
    <t>Begonia Picotee Lace Pink</t>
  </si>
  <si>
    <t>ПИКОТИ ЛЕЙС РОЗОВАЯ</t>
  </si>
  <si>
    <t>PICOTEE LACE PINK</t>
  </si>
  <si>
    <t>РОУЗБАД</t>
  </si>
  <si>
    <t>ROSEBUD</t>
  </si>
  <si>
    <t>белая с розовым контуром</t>
  </si>
  <si>
    <t>Begonia Samba Mix</t>
  </si>
  <si>
    <t>САМБА СМЕСЬ</t>
  </si>
  <si>
    <t>SAMBA MIX</t>
  </si>
  <si>
    <t>СМЕСЬ бахромчато-махровых</t>
  </si>
  <si>
    <t>Begonia Sangria Mix</t>
  </si>
  <si>
    <t>САНГРИЯ СМЕСЬ</t>
  </si>
  <si>
    <t>SANGRIA MIX</t>
  </si>
  <si>
    <t>ЭКСТРА МАХРОВЫЙ красно-желтый в разных комбинациях</t>
  </si>
  <si>
    <t>Begonia Colorline Mix 1</t>
  </si>
  <si>
    <t>МИКС №1</t>
  </si>
  <si>
    <t>COLORLINE MIX 1</t>
  </si>
  <si>
    <t>FIMBRIATA RED &amp; YELLOW. Смесь бахромчатых желтой и красной</t>
  </si>
  <si>
    <t>Begonia Colorline Mix 2</t>
  </si>
  <si>
    <t>МИКС №2</t>
  </si>
  <si>
    <t>COLORLINE MIX 2</t>
  </si>
  <si>
    <t>DOUBLE WHITE &amp; YELLOW. Смесь махровых белой и желтой</t>
  </si>
  <si>
    <t>Begonia Colorline Mix 3</t>
  </si>
  <si>
    <t>МИКС №3</t>
  </si>
  <si>
    <t>COLORLINE MIX 3</t>
  </si>
  <si>
    <t>DOUBLE ORANGE &amp; PICOTEE YELLOW смесь махровой оранжевой и пикоти желтой с красным кантом</t>
  </si>
  <si>
    <t>Begonia Colorline Mix 4</t>
  </si>
  <si>
    <t>МИКС №4</t>
  </si>
  <si>
    <t>COLORLINE MIX 4</t>
  </si>
  <si>
    <t>DOUBLE WHITE &amp; DARK RED смесь махровых белой и темно-красной</t>
  </si>
  <si>
    <t>Begonia Colorline Mix 5</t>
  </si>
  <si>
    <t>МИКС №5</t>
  </si>
  <si>
    <t>COLORLINE MIX 5</t>
  </si>
  <si>
    <t>DOUBLE PINK &amp; ROSEBUD смесь махровой розовой и гибрида Роузбуд</t>
  </si>
  <si>
    <t>Бегония ИЛЛЮМИНЕЙШН</t>
  </si>
  <si>
    <t>Begonia Illumination Apricot</t>
  </si>
  <si>
    <t>ИЛЛЮМИНЕЙШН АПРИКОТ</t>
  </si>
  <si>
    <t>ILLUMINATION APRICOT</t>
  </si>
  <si>
    <t>Begonia Illumination White</t>
  </si>
  <si>
    <t>ИЛЛЮМИНЕЙШН БЕЛАЯ</t>
  </si>
  <si>
    <t>ILLUMINATION WHITE</t>
  </si>
  <si>
    <t>Begonia Illumination Orange</t>
  </si>
  <si>
    <t>ИЛЛЮМИНЕЙШН ОРАНЖЕВАЯ</t>
  </si>
  <si>
    <t>ILLUMINATION ORANGE</t>
  </si>
  <si>
    <t>Begonia Illumination Pink</t>
  </si>
  <si>
    <t>ИЛЛЮМИНЕЙШН РОЗОВАЯ</t>
  </si>
  <si>
    <t>ILLUMINATION PINK</t>
  </si>
  <si>
    <t>Бегония КАСКАД ПЕНДУЛА</t>
  </si>
  <si>
    <t>Begonia Cascade Pendula Scarlet</t>
  </si>
  <si>
    <t>КАСКАД ПЕНДУЛА АЛАЯ</t>
  </si>
  <si>
    <t>CASCADE PENDULA SCARLET</t>
  </si>
  <si>
    <t>Begonia Cascade Pendula White</t>
  </si>
  <si>
    <t>КАСКАД ПЕНДУЛА БЕЛАЯ</t>
  </si>
  <si>
    <t>CASCADE PENDULA WHITE</t>
  </si>
  <si>
    <t>Begonia Cascade Pendula Yellow</t>
  </si>
  <si>
    <t>КАСКАД ПЕНДУЛА ЖЕЛТАЯ</t>
  </si>
  <si>
    <t>CASCADE PENDULA YELLOW</t>
  </si>
  <si>
    <t>жёлтая</t>
  </si>
  <si>
    <t>Begonia Cascade Pendula Orange</t>
  </si>
  <si>
    <t>КАСКАД ПЕНДУЛА ОРАНЖЕВАЯ</t>
  </si>
  <si>
    <t>CASCADE PENDULA APRICOT/ORANGE</t>
  </si>
  <si>
    <t>Begonia Cascade Pendula Pink</t>
  </si>
  <si>
    <t>КАСКАД ПЕНДУЛА РОЗОВАЯ</t>
  </si>
  <si>
    <t>CASCADE PENDULA PINK</t>
  </si>
  <si>
    <t>Begonia Cascade Pendula Mixed</t>
  </si>
  <si>
    <t>КАСКАД ПЕНДУЛА СМЕСЬ</t>
  </si>
  <si>
    <t>CASCADE PENDULA MIXED</t>
  </si>
  <si>
    <t>СМЕСЬ БЕГОНИЙ КАСКАД ПЕНДУЛА  (смесь 5 видов)</t>
  </si>
  <si>
    <t>Бегония КРИСПА МАРГИНАТА</t>
  </si>
  <si>
    <t>Begonia Crispa Marginata White-Red</t>
  </si>
  <si>
    <t>КРИСПА МАРГИНАТА БЕЛАЯ-КРАСНАЯ</t>
  </si>
  <si>
    <t>CRISPA MARGINATA WHITE-RED</t>
  </si>
  <si>
    <t>белая с красной гофрированной каймой, жёлтый центр</t>
  </si>
  <si>
    <t>Begonia Crispa Marginata Yellow-Red</t>
  </si>
  <si>
    <t>КРИСПА МАРГИНАТА ЖЕЛТАЯ-КРАСНАЯ</t>
  </si>
  <si>
    <t>CRISPA MARGINATA YELLOW-RED</t>
  </si>
  <si>
    <t>жёлтая с красной гофрированной каймой, жёлтый центр</t>
  </si>
  <si>
    <t>Begonia Crispa Marginata Mix</t>
  </si>
  <si>
    <t>КРИСПА МАРГИНАТА СМЕСЬ</t>
  </si>
  <si>
    <t>CRISPA MARGINATA MIX</t>
  </si>
  <si>
    <t>смесь расцветок с гофрированной каймой</t>
  </si>
  <si>
    <t>Бегония МАХРОВАЯ</t>
  </si>
  <si>
    <t>Begonia Double Orange</t>
  </si>
  <si>
    <t>МАХРОВАЯ ЛОСОСЕВАЯ</t>
  </si>
  <si>
    <t>DOUBLE SALMON</t>
  </si>
  <si>
    <t>МАХР. лососевая</t>
  </si>
  <si>
    <t>Begonia Double Copper</t>
  </si>
  <si>
    <t>МАХРОВАЯ МЕДНАЯ</t>
  </si>
  <si>
    <t>DOUBLE COPPER</t>
  </si>
  <si>
    <t>МАХР.медно-оранжевая</t>
  </si>
  <si>
    <t>Begonia Double Salmon</t>
  </si>
  <si>
    <t>МАХРОВАЯ ОРАНЖЕВАЯ</t>
  </si>
  <si>
    <t>DOUBLE ORANGE</t>
  </si>
  <si>
    <t>МАХР, оранжевая</t>
  </si>
  <si>
    <t>Бегония СПЛЕНДИД</t>
  </si>
  <si>
    <t>Begonia Splendide Alifra</t>
  </si>
  <si>
    <t>СПЛЕНДИД АЛФИРА</t>
  </si>
  <si>
    <t>SPLENDIDE ALIFRA</t>
  </si>
  <si>
    <t>махровый, бело-розовый, переливистый</t>
  </si>
  <si>
    <t>Begonia Splendide Apricot</t>
  </si>
  <si>
    <t>СПЛЕНДИД АБРИКОСОВАЯ</t>
  </si>
  <si>
    <t>SPLENDIDE APRICOT</t>
  </si>
  <si>
    <t>махровый, пастельно-лососевый</t>
  </si>
  <si>
    <t>Begonia Splendide Ballerina</t>
  </si>
  <si>
    <t>СПЛЕНДИД БАЛЕРИНА</t>
  </si>
  <si>
    <t>SPLENDIDE BALLERINA</t>
  </si>
  <si>
    <t>махровый, пастельно желтый, лососевый</t>
  </si>
  <si>
    <t>Begonia Splendide Pink</t>
  </si>
  <si>
    <t>СПЛЕНДИД РОЗОВАЯ</t>
  </si>
  <si>
    <t>SPLENDIDE PINK</t>
  </si>
  <si>
    <t>махровый, ярко-розовый с белым</t>
  </si>
  <si>
    <t>Begonia Splendide Mixed</t>
  </si>
  <si>
    <t>СПЛЕНДИД СМЕСЬ</t>
  </si>
  <si>
    <t>SPLENDIDE MIXED</t>
  </si>
  <si>
    <t>СМЕСЬ белые, розовые, оранжевые махровые цветки на сильных, длинных цветоносах</t>
  </si>
  <si>
    <t>Бегония СУПЕРБА</t>
  </si>
  <si>
    <t>Begonia Superba White</t>
  </si>
  <si>
    <t>СУПЕРБА БЕЛАЯ</t>
  </si>
  <si>
    <t>SUPERBA WHITE</t>
  </si>
  <si>
    <t>МАХР. Белый, очень крупный цветок</t>
  </si>
  <si>
    <t>Begonia Superba Yellow</t>
  </si>
  <si>
    <t>СУПЕРБА ЖЕЛТАЯ</t>
  </si>
  <si>
    <t>SUPERBA YELLOW</t>
  </si>
  <si>
    <t>МАХР. Жёлтый, очень крупный цветок</t>
  </si>
  <si>
    <t>Begonia Superba Salmon</t>
  </si>
  <si>
    <t>СУПЕРБА ЛОСОСЕВАЯ</t>
  </si>
  <si>
    <t>SUPERBA SALMON</t>
  </si>
  <si>
    <t>МАХР. Лососевый, очень крупный цветок</t>
  </si>
  <si>
    <t>Begonia Superba Pink</t>
  </si>
  <si>
    <t>СУПЕРБА РОЗОВАЯ</t>
  </si>
  <si>
    <t>SUPERBA PINK</t>
  </si>
  <si>
    <t>МАХР. Розовый, очень крупный цветок</t>
  </si>
  <si>
    <t>Begonia Superba Scarlet</t>
  </si>
  <si>
    <t>СУПЕРБА ЯРКО-КРАСНАЯ</t>
  </si>
  <si>
    <t>SUPERBA SCARLET</t>
  </si>
  <si>
    <t>МАХР. Алый, очень крупный цветок</t>
  </si>
  <si>
    <t>Begonia Superba Mixed</t>
  </si>
  <si>
    <t>СУПЕРБА СМЕСЬ</t>
  </si>
  <si>
    <t>SUPERBA MIXED</t>
  </si>
  <si>
    <t>МАХР. Смесь разных расцветок СУПЕРБА</t>
  </si>
  <si>
    <t>Бегония МУЛЬТИФЛОРА МАКСИМА</t>
  </si>
  <si>
    <t>Begonia Multiflora Maxima White</t>
  </si>
  <si>
    <t>МУЛЬТИФЛОРА МАКСИМА БЕЛАЯ</t>
  </si>
  <si>
    <t>MULTIFLORA MAXIMA WHITE</t>
  </si>
  <si>
    <t>белый, крупные цветки</t>
  </si>
  <si>
    <t>Begonia Multiflora Maxima Yellow</t>
  </si>
  <si>
    <t>МУЛЬТИФЛОРА МАКСИМА ЖЕЛТАЯ</t>
  </si>
  <si>
    <t>MULTIFLORA MAXIMA YELLOW</t>
  </si>
  <si>
    <t>жёлтый, крупные цветки</t>
  </si>
  <si>
    <t>Begonia Multiflora Maxima Orange</t>
  </si>
  <si>
    <t>МУЛЬТИФЛОРА МАКСИМА ОРАНЖЕВАЯ</t>
  </si>
  <si>
    <t>MULTIFLORA MAXIMA ORANGE</t>
  </si>
  <si>
    <t>оранжевый, крупные цветки</t>
  </si>
  <si>
    <t>Begonia Multiflora Maxima Pink</t>
  </si>
  <si>
    <t>МУЛЬТИФЛОРА МАКСИМА РОЗОВАЯ</t>
  </si>
  <si>
    <t>MULTIFLORA MAXIMA PINK</t>
  </si>
  <si>
    <t>ярко-розовый, крупные цветки</t>
  </si>
  <si>
    <t>Begonia Multiflora Maxima Switserland</t>
  </si>
  <si>
    <t>МУЛЬТИФЛОРА МАКСИМА ШВЕЙЦАРИЯ</t>
  </si>
  <si>
    <t>MULTIFLORA MAXIMA SWITSERLAND</t>
  </si>
  <si>
    <t>ярко-красный с тёмной декоративной листвой</t>
  </si>
  <si>
    <t>Begonia Multiflora Maxima Mixed</t>
  </si>
  <si>
    <t>МУЛЬТИФЛОРА МАКСИМА СМЕСЬ</t>
  </si>
  <si>
    <t>MULTIFLORA MAXIMA MIXED</t>
  </si>
  <si>
    <t>МУЛЬТИФЛОРА МАКСИМА Смесь разных расцветок</t>
  </si>
  <si>
    <t>Бегония НОН СТОП</t>
  </si>
  <si>
    <t>Begonia Non Stop Apricot</t>
  </si>
  <si>
    <t>НОН СТОП АПРИКОТ</t>
  </si>
  <si>
    <t>NON STOP APRICOT</t>
  </si>
  <si>
    <t>Begonia Non Stop White</t>
  </si>
  <si>
    <t>НОН СТОП БЕЛАЯ</t>
  </si>
  <si>
    <t>NON STOP WHITE</t>
  </si>
  <si>
    <t>Begonia Non Stop Orange</t>
  </si>
  <si>
    <t>НОН СТОП ГОЛД ОРАНЖЕВАЯ</t>
  </si>
  <si>
    <t>NON STOP GOLD ORANGE</t>
  </si>
  <si>
    <t>Begonia Non Stop Yellow</t>
  </si>
  <si>
    <t>НОН СТОП ЖЕЛТАЯ</t>
  </si>
  <si>
    <t>NON STOP YELLOW</t>
  </si>
  <si>
    <t>Begonia Non Stop Pink</t>
  </si>
  <si>
    <t>НОН СТОП РОЗОВАЯ</t>
  </si>
  <si>
    <t>NON STOP PINK</t>
  </si>
  <si>
    <t>Begonia Non Stop Mixed</t>
  </si>
  <si>
    <t>НОН СТОП СМЕСЬ</t>
  </si>
  <si>
    <t>NON STOP MIXED</t>
  </si>
  <si>
    <t>СМЕСЬ БЕГОНИЙ НОН СТОП (смесь 5 видов)</t>
  </si>
  <si>
    <t>Begonia Non Stop Scarlet</t>
  </si>
  <si>
    <t>НОН СТОП ЯРКО-КРАСНАЯ</t>
  </si>
  <si>
    <t>NON STOP SCARLET</t>
  </si>
  <si>
    <t>Бегония ОДОРАТА (АРОМАТНАЯ)</t>
  </si>
  <si>
    <t>Begonia Odorata Angelique</t>
  </si>
  <si>
    <t>ОДОРАТА АНЖЕЛИКА</t>
  </si>
  <si>
    <t>ODORATA ANGELIQUE</t>
  </si>
  <si>
    <t>АРОМАТ.белые крупные цветки на сильных цветоносах</t>
  </si>
  <si>
    <t>Begonia Odorata Pink Delight</t>
  </si>
  <si>
    <t>ОДОРАТА ПИНК ДЕЛАЙТ</t>
  </si>
  <si>
    <t>ODORATA PINK DELIGHT</t>
  </si>
  <si>
    <t>АРОМАТ.розовый, крупные цветки на сильных цветоносах</t>
  </si>
  <si>
    <t>Begonia Odorata Red Glory</t>
  </si>
  <si>
    <t>ОДОРАТА РЕД ГЛОРИ</t>
  </si>
  <si>
    <t>ODORATA RED GLORY</t>
  </si>
  <si>
    <t>АРОМАТ.красные крупные цветки на сильных цветоносах</t>
  </si>
  <si>
    <t>Begonia Odorata Sunny Dream</t>
  </si>
  <si>
    <t>ОДОРАТА САННИ ДРИМ</t>
  </si>
  <si>
    <t>ODORATA SUNNY DREAM</t>
  </si>
  <si>
    <t>АРОМАТ. ЦВЕТКИ МАХРОВЫЕ. Лимонно-желтый с белыми кончиками и розовым напылением на нераскрытых бутонах</t>
  </si>
  <si>
    <t>Begonia Odorata Mixed</t>
  </si>
  <si>
    <t>ОДОРАТА СМЕСЬ</t>
  </si>
  <si>
    <t>ODORATA MIXED</t>
  </si>
  <si>
    <t>АРОМАТ. Смесь красных и белых крупных цветков на сильных цветоносах</t>
  </si>
  <si>
    <t>Бегония ПЕНДУЛА</t>
  </si>
  <si>
    <t>Begonia Pendula White</t>
  </si>
  <si>
    <t>ПЕНДУЛА БЕЛАЯ</t>
  </si>
  <si>
    <t>PENDULA WHITE</t>
  </si>
  <si>
    <t>Begonia Pendula Yellow</t>
  </si>
  <si>
    <t>ПЕНДУЛА ЖЕЛТАЯ</t>
  </si>
  <si>
    <t>PENDULA YELLOW</t>
  </si>
  <si>
    <t xml:space="preserve">жёлтый </t>
  </si>
  <si>
    <t>Begonia Pendula Salmon</t>
  </si>
  <si>
    <t>ПЕНДУЛА ЛОСОСЕВАЯ</t>
  </si>
  <si>
    <t>PENDULA SALMON</t>
  </si>
  <si>
    <t>Begonia Pendula Orange</t>
  </si>
  <si>
    <t>ПЕНДУЛА ОРАНЖЕВАЯ</t>
  </si>
  <si>
    <t>PENDULA ORANGE</t>
  </si>
  <si>
    <t>Begonia Pendula Pink</t>
  </si>
  <si>
    <t>ПЕНДУЛА РОЗОВАЯ</t>
  </si>
  <si>
    <t>PENDULA PINK</t>
  </si>
  <si>
    <t xml:space="preserve">ярко-розовый  </t>
  </si>
  <si>
    <t>Begonia Pendula Scarlet</t>
  </si>
  <si>
    <t>ПЕНДУЛА ЯРКО-КРАСНАЯ</t>
  </si>
  <si>
    <t>PENDULA SCARLET</t>
  </si>
  <si>
    <t>Begonia Pendula Mixed</t>
  </si>
  <si>
    <t>ПЕНДУЛА СМЕСЬ</t>
  </si>
  <si>
    <t>PENDULA MIXED</t>
  </si>
  <si>
    <t>ГЛОКСИНИИ</t>
  </si>
  <si>
    <t>Gloxinia Blanche de Meru</t>
  </si>
  <si>
    <t>Gloxinia Corina</t>
  </si>
  <si>
    <t>КОРИНА</t>
  </si>
  <si>
    <t>CORINA</t>
  </si>
  <si>
    <t>ярко-красный с темным горлом</t>
  </si>
  <si>
    <t>Gloxinia Crispa Meteor</t>
  </si>
  <si>
    <t>КРИСПА МЕТЕОР</t>
  </si>
  <si>
    <t>CRISPA METEOR</t>
  </si>
  <si>
    <t>ярко-красный, гофрированные цветки, с небольшим белым кантом</t>
  </si>
  <si>
    <t>Gloxinia Etoile de Feu</t>
  </si>
  <si>
    <t>ЭТОЛЬ ДЕ ФЕ</t>
  </si>
  <si>
    <t>ETOILE DE FEU</t>
  </si>
  <si>
    <t>Gloxinia Prince Albert</t>
  </si>
  <si>
    <t>ПРИНЦ АЛЬБЕРТ</t>
  </si>
  <si>
    <t>PRINCE ALBERT</t>
  </si>
  <si>
    <t>Gloxinia Roi Des Rouges</t>
  </si>
  <si>
    <t>РУА ДЕ РУЖ</t>
  </si>
  <si>
    <t>ROI DES ROUGES</t>
  </si>
  <si>
    <t>Gloxinia Mixed</t>
  </si>
  <si>
    <t>СМЕСЬ СОРТОВ</t>
  </si>
  <si>
    <t>АХИМЕНЕС - ACHIMENES</t>
  </si>
  <si>
    <t>АХИМЕНЕС</t>
  </si>
  <si>
    <t>Achimenes Blue</t>
  </si>
  <si>
    <t>БЛЮ</t>
  </si>
  <si>
    <t>4 ризомы в баночке;(цветение черец 4 месяца) комнатное и балконное растение с периодом покоя. Любимец цветоводов. Обильное пышное и длительное цветение. цвет СИНИЙ</t>
  </si>
  <si>
    <t>A</t>
  </si>
  <si>
    <t>Achimenes Pink</t>
  </si>
  <si>
    <t>ПИНК</t>
  </si>
  <si>
    <t>4 ризомы в баночке;(цветение через 4 месяца) комнатное и балконное растение с периодом покоя. Любимец цветоводов. Обильное пышное и длительное цветение. цвет  РОЗОВЫЙ</t>
  </si>
  <si>
    <t>Achimenes Purple</t>
  </si>
  <si>
    <t>ПУРПЛ</t>
  </si>
  <si>
    <t>4 ризомы в баночке (цветение через 4 месяца); комнатное и балконное растение с периодом покоя. Любимец цветоводов. Обильное пышное и длительное цветение. цвет  ПУРПУРНЫЙ</t>
  </si>
  <si>
    <t>Achimenes Red</t>
  </si>
  <si>
    <t>РЭД</t>
  </si>
  <si>
    <t>4  ризомы в баночке (цветение через 4 месяца); комнатное и балконное растение с периодом покоя. Любимец цветоводов. Обильное пышное и длительное цветение. цвет  КРАСНЫЙ</t>
  </si>
  <si>
    <t>Achimenes White</t>
  </si>
  <si>
    <t>УАЙТ</t>
  </si>
  <si>
    <t>4  ризомы в баночке (цветение через 4 месяца); комнатное и балконное растение с периодом покоя. Любимец цветоводов. Обильное пышное и длительное цветение. цвет  БЕЛЫЙ</t>
  </si>
  <si>
    <t>Achimenes Mix</t>
  </si>
  <si>
    <t>МИКС</t>
  </si>
  <si>
    <t>4  ризомы в баночке (цветение через 4 месяца); комнатное и балконное растение с периодом покоя. Любимец цветоводов. Обильное пышное и длительное цветение. Смесь разных оттенков.</t>
  </si>
  <si>
    <t>ГЕОРГИНЫ</t>
  </si>
  <si>
    <t>ГЕОРГИНЫ СМЕСИ</t>
  </si>
  <si>
    <t>Promo-MIX</t>
  </si>
  <si>
    <t>Dahlia Assorti Mix</t>
  </si>
  <si>
    <t>ГЕОРГИНА</t>
  </si>
  <si>
    <t>АССОРТИ МИКС</t>
  </si>
  <si>
    <t>ASSORTI MIX</t>
  </si>
  <si>
    <t>смесь сортов очень ярких окрасок, h-90-110см, Ø-10-20см</t>
  </si>
  <si>
    <t>Dahlia Bouquet Mix</t>
  </si>
  <si>
    <t>БУКЕТНАЯ СМЕСЬ</t>
  </si>
  <si>
    <t>BOUQUET MIX</t>
  </si>
  <si>
    <t>смесь окрасок, h-90-110см, Ø-10-15см</t>
  </si>
  <si>
    <t>Dahlia Gallery Mix</t>
  </si>
  <si>
    <t>ГЭЛЛЕРИ МИКС</t>
  </si>
  <si>
    <t>GALLERY MIX</t>
  </si>
  <si>
    <t>смесь сортов очень ярких окрасок, h-40см, Ø-10-15см</t>
  </si>
  <si>
    <t>Dahlia Red And White Mix</t>
  </si>
  <si>
    <t>РЭД ЭНД УАЙТ МИКС</t>
  </si>
  <si>
    <t>RED AND WHITE MIX</t>
  </si>
  <si>
    <t>клнтрастная смесь: красный и белый, h-90-110см, Ø-10-15см</t>
  </si>
  <si>
    <t>Dahlia Electric Mix</t>
  </si>
  <si>
    <t>ЭЛЕКТРИК МИКС</t>
  </si>
  <si>
    <t>ELECTRIC MIX</t>
  </si>
  <si>
    <t>смесь сортов очень ярких окрасок, h-90-110см, Ø-10-15см</t>
  </si>
  <si>
    <t>ГЕОРГИНЫ БАХРОМЧАТЫЕ</t>
  </si>
  <si>
    <t>Dahlia Ice Crystal</t>
  </si>
  <si>
    <t>АЙС КРИСТАЛЛ</t>
  </si>
  <si>
    <t>ICE CRYSTAL</t>
  </si>
  <si>
    <t>белый с желтоватым центром, h-110см, Ø-12-15см</t>
  </si>
  <si>
    <t>Dahlia Aitara Bronwyn</t>
  </si>
  <si>
    <t>АЙТАРА БРОНВИН</t>
  </si>
  <si>
    <t>AITARA BRONWYN</t>
  </si>
  <si>
    <t>коралловый с жёлтым центром, расщеплённые кончики, h-120см, Ø-20-25см</t>
  </si>
  <si>
    <t>Dahlia Acapulco</t>
  </si>
  <si>
    <t>красный с сиреневым отливом, h-120см, Ø-16см</t>
  </si>
  <si>
    <t>Dahlia Black Touch</t>
  </si>
  <si>
    <t>БЛЭК ТАЧ</t>
  </si>
  <si>
    <t>BLACK TOUCH</t>
  </si>
  <si>
    <t>темно-бордовый с затемнением к центру, h-110см, Ø-15см</t>
  </si>
  <si>
    <t>Dahlia Winesome</t>
  </si>
  <si>
    <t>ВАЙНСОМ</t>
  </si>
  <si>
    <t>WINESOME</t>
  </si>
  <si>
    <t>желтый с красными линиями и белыми кончиками, h-90см, Ø-20см</t>
  </si>
  <si>
    <t>Dahlia Dark Fubuki</t>
  </si>
  <si>
    <t>ДАРК ФУБУКИ</t>
  </si>
  <si>
    <t>DARK FUBUKI</t>
  </si>
  <si>
    <t>темно-бордовый, центр черный, h-120см, Ø-15см</t>
  </si>
  <si>
    <t>Dahlia Jaxon</t>
  </si>
  <si>
    <t>ДЖЕКСОН</t>
  </si>
  <si>
    <t>JAXON</t>
  </si>
  <si>
    <t>красно-алый, h-110см, Ø-16см</t>
  </si>
  <si>
    <t>Dahlia Canary Fubuki</t>
  </si>
  <si>
    <t>КАНАРИ ФУБУКИ</t>
  </si>
  <si>
    <t>CANARY FUBUKI</t>
  </si>
  <si>
    <t>кремово-жёлтый, h-100см, Ø-10-15см</t>
  </si>
  <si>
    <t>Dahlia Caproz Josephine</t>
  </si>
  <si>
    <t>КАПРОЗ ДЖОЗЕФИНА</t>
  </si>
  <si>
    <t>CAPROZ JOSEPHINE</t>
  </si>
  <si>
    <t>кремовый с темно-малиновым кантом и расщепленными кончиками, h-120см, Ø-15см</t>
  </si>
  <si>
    <t>Dahlia Karen</t>
  </si>
  <si>
    <t>КАРЕН</t>
  </si>
  <si>
    <t>KAREN</t>
  </si>
  <si>
    <t>ярко-красный с желтым центром, h-120см, Ø-15-20см</t>
  </si>
  <si>
    <t>Dahlia Myama Fubuki</t>
  </si>
  <si>
    <t>МАЙАМА ФУБУКИ</t>
  </si>
  <si>
    <t>MYAMA FUBUKI</t>
  </si>
  <si>
    <t>белый, h-100см, Ø-15см</t>
  </si>
  <si>
    <t>Dahlia Mingus Joshua</t>
  </si>
  <si>
    <t>МИНГУС ДЖОШУА</t>
  </si>
  <si>
    <t>MINGUS JOSHUA</t>
  </si>
  <si>
    <t>жёлтый, h-110см, Ø-16см</t>
  </si>
  <si>
    <t>Dahlia Myrtle's Folly</t>
  </si>
  <si>
    <t>МИРТЛ ФОЛЛИ</t>
  </si>
  <si>
    <t>MYRTLE'S FOLLY</t>
  </si>
  <si>
    <t>кремовый с тёмно-розовыми кончиками лепестков, h-120см, Ø-15-20см</t>
  </si>
  <si>
    <t>Dahlia Nadia Ruth</t>
  </si>
  <si>
    <t>НАДЯ РУТ</t>
  </si>
  <si>
    <t>NADIA RUTH</t>
  </si>
  <si>
    <t>белый центр, бледно-розовые кончики, h-140см, Ø-20см</t>
  </si>
  <si>
    <t>Dahlia Nenekazi</t>
  </si>
  <si>
    <t>НЕНЕКАЗИ</t>
  </si>
  <si>
    <t>NENEKAZI</t>
  </si>
  <si>
    <t>розовый с жёлтым центром и ярко-розовой каймой, h-120см, Ø-10-15см</t>
  </si>
  <si>
    <t>Dahlia Orange Fubuki</t>
  </si>
  <si>
    <t>ОРАНЖ ФУБУКИ</t>
  </si>
  <si>
    <t>ORANGE FUBUKI</t>
  </si>
  <si>
    <t>тёмно-оранжевый с белёсыми кончиками, h-80см, Ø-12см</t>
  </si>
  <si>
    <t>Dahlia Pinelands Pam</t>
  </si>
  <si>
    <t>ПАЙНЛЭНДС ПЭМ</t>
  </si>
  <si>
    <t>PINELANDS PAM</t>
  </si>
  <si>
    <t>жёлтый с коралловыми расщеплёнными кончиками , h-120см, Ø-20см</t>
  </si>
  <si>
    <t>Dahlia Red And White Fubuki</t>
  </si>
  <si>
    <t>РЕД ЭНД УЙАТ ФУБУКИ</t>
  </si>
  <si>
    <t>RED AND WHITE FUBUKI</t>
  </si>
  <si>
    <t>красный с белыми кончиками, h-120см, Ø-15-20см</t>
  </si>
  <si>
    <t>Dahlia Reijmans Firecracker</t>
  </si>
  <si>
    <t>РЕЙМАНС ФАЙРКРЭКЕР</t>
  </si>
  <si>
    <t>REIJMANS FIRECRACKER</t>
  </si>
  <si>
    <t>желто-красный  меланж, h-110см, Ø-17см</t>
  </si>
  <si>
    <t>Dahlia Red Fubuki</t>
  </si>
  <si>
    <t>РЭД ФУБУКИ</t>
  </si>
  <si>
    <t>RED FUBUKI</t>
  </si>
  <si>
    <t>карминно-красный, h-100см, Ø-20-25см</t>
  </si>
  <si>
    <t>СТРИПЕД АМБИШН</t>
  </si>
  <si>
    <t>STRIPED AMBITION</t>
  </si>
  <si>
    <t>нежно-розовый фон, лиловые частые тонкие штрихи и линии иногда целый сектор цветка может быть окрашен лиловым, h-100см, Ø-12см</t>
  </si>
  <si>
    <t>Dahlia Table Dancer</t>
  </si>
  <si>
    <t>ТЭЙБЛ ДАНСЕР</t>
  </si>
  <si>
    <t>TABLE DANCER</t>
  </si>
  <si>
    <t>фиолетовый с белыми "светящимися" кончиками, h-90см, Ø-14см</t>
  </si>
  <si>
    <t>Dahlia Four Queens</t>
  </si>
  <si>
    <t>ФОР КУИНС</t>
  </si>
  <si>
    <t>FOUR QUEENS</t>
  </si>
  <si>
    <t>лососевый, h-120см, Ø-17см</t>
  </si>
  <si>
    <t>Dahlia Fringed Star</t>
  </si>
  <si>
    <t>ФРИНДЖЕТ СТАР</t>
  </si>
  <si>
    <t>FRINGED STAR</t>
  </si>
  <si>
    <t>оранжево-розовый с жёлтым центром, h-110см, Ø-15см</t>
  </si>
  <si>
    <t>Dahlia Fuzzy Wuzzy</t>
  </si>
  <si>
    <t>ФУЗЗИ ВУЗЗИ</t>
  </si>
  <si>
    <t>FUZZY WUZZY</t>
  </si>
  <si>
    <t>Dahlia Fantaste du Cape</t>
  </si>
  <si>
    <t>ФЭНТЕЗИ ДЮ КАП</t>
  </si>
  <si>
    <t>FANTASTE DU CAPE</t>
  </si>
  <si>
    <t>малиновый с белым центром, h-120см, Ø-25см</t>
  </si>
  <si>
    <t>желтый с коралловыми кончиками, h-100см, Ø-20см</t>
  </si>
  <si>
    <t>Dahlia Hale Bopp</t>
  </si>
  <si>
    <t>ХЕЙЛ БОПП</t>
  </si>
  <si>
    <t>HALE BOPP</t>
  </si>
  <si>
    <t>светло-желтый, очень свежий цвет, h-120см, Ø-20см</t>
  </si>
  <si>
    <t>Dahlia Tsuki-Yori-Noshisha</t>
  </si>
  <si>
    <t>ЦУКИ-ЙОРИ-НОШИША</t>
  </si>
  <si>
    <t>TSUKI-YORI-NOSHISHA</t>
  </si>
  <si>
    <t>белый, h-100см, Ø-15-20см</t>
  </si>
  <si>
    <t>Dahlia Show And Tell</t>
  </si>
  <si>
    <t>ШОУ ЕНД ТЕЛЛ</t>
  </si>
  <si>
    <t>ярко-коралловые лепестки с жёлтыми полосками,причудливо разрезанные на кончиках, h-110см, Ø-25см</t>
  </si>
  <si>
    <t>Dahlia Encore</t>
  </si>
  <si>
    <t>ЭНКОР</t>
  </si>
  <si>
    <t>ENCORE</t>
  </si>
  <si>
    <t>ГЕОРГИНЫ ДЕКОРАТИВНЫЕ. МАКСИ</t>
  </si>
  <si>
    <t>Dahlia Advance</t>
  </si>
  <si>
    <t>АДВАНС</t>
  </si>
  <si>
    <t>ADVANCE US</t>
  </si>
  <si>
    <t>кремово-желтый с еле заметным розовым румянцем, h-110см, Ø-24см</t>
  </si>
  <si>
    <t>Dahlia Islander</t>
  </si>
  <si>
    <t>АЙЛЕНДЕР</t>
  </si>
  <si>
    <t>ISLANDER</t>
  </si>
  <si>
    <t>кораллово-розовый, позднее-светло-розовый , h-120см, Ø-25см</t>
  </si>
  <si>
    <t>Dahlia Iceberg</t>
  </si>
  <si>
    <t>АЙСБЕРГ</t>
  </si>
  <si>
    <t>ICEBERG</t>
  </si>
  <si>
    <t>белый с небольшим лавандовым напылением, h-120см, Ø-25см</t>
  </si>
  <si>
    <t>Dahlia Akita</t>
  </si>
  <si>
    <t>АКИТА</t>
  </si>
  <si>
    <t>AKITA</t>
  </si>
  <si>
    <t>ярко-красный с кремово-жёлтым центром, h-90см, Ø-20см</t>
  </si>
  <si>
    <t>Dahlia Almand's Joy</t>
  </si>
  <si>
    <t>АЛМАНДЗ ДЖОЙ</t>
  </si>
  <si>
    <t>ALMAND'S JOY</t>
  </si>
  <si>
    <t>нежно-сиреневый с белым центром, h-120см, Ø-20-25см</t>
  </si>
  <si>
    <t>Dahlia Belle of Barmera</t>
  </si>
  <si>
    <t>БЕЛЛЕ ОФ БАРМЕРА</t>
  </si>
  <si>
    <t>BELLE OF BARMERA</t>
  </si>
  <si>
    <t>оранжево-розово-белый меланж, h-80см, Ø-25см</t>
  </si>
  <si>
    <t>Dahlia Bohemian Spartacus</t>
  </si>
  <si>
    <t>БОГЕМИАН СПАРТАКУС</t>
  </si>
  <si>
    <t>BOHEMIAN SPARTACUS</t>
  </si>
  <si>
    <t>бордовый с желтыми полосами, h-140см, Ø-20-25см</t>
  </si>
  <si>
    <t>Dahlia Bodacious</t>
  </si>
  <si>
    <t>БОДАШЕЗ</t>
  </si>
  <si>
    <t>BODACIOUS</t>
  </si>
  <si>
    <t>ярко-коралловый с жёлтыми штрихами и жёлтыми кончиками, h-100см, Ø-25см</t>
  </si>
  <si>
    <t>БРЕЙК АУТ</t>
  </si>
  <si>
    <t>BREAK OUT</t>
  </si>
  <si>
    <t>кремово-розовый с кремово-желтым центром, h-120см, Ø-25+см</t>
  </si>
  <si>
    <t>Dahlia Bull's Pride</t>
  </si>
  <si>
    <t>БУЛЛЗ ПРАЙД</t>
  </si>
  <si>
    <t>BULL'S PRIDE</t>
  </si>
  <si>
    <t>белый, h-100см, Ø-24см</t>
  </si>
  <si>
    <t>Dahlia Babylon Brons</t>
  </si>
  <si>
    <t>ВАВИЛОН БРОНЗ</t>
  </si>
  <si>
    <t>BABYLON BRONS</t>
  </si>
  <si>
    <t>ярко-оранжевый, крепкий не поникает во время дождя, h-110см, Ø-22см</t>
  </si>
  <si>
    <t>Dahlia Babylon Pink</t>
  </si>
  <si>
    <t>ВАВИЛОН ПИНК</t>
  </si>
  <si>
    <t>BABYLON PINK</t>
  </si>
  <si>
    <t>сиреневый, h-110см, Ø-22см</t>
  </si>
  <si>
    <t>Dahlia Babylon Purple</t>
  </si>
  <si>
    <t>ВАВИЛОН ПУРПЛ</t>
  </si>
  <si>
    <t>BABYLON PURPLE</t>
  </si>
  <si>
    <t>малиново-красный с высветленными кончиками, h-110см, Ø-22см</t>
  </si>
  <si>
    <t>Dahlia Babylon Flamed</t>
  </si>
  <si>
    <t>ВАВИЛОН ФЛЕЙМД</t>
  </si>
  <si>
    <t>BABYLON FLAMED</t>
  </si>
  <si>
    <t>ярко-розовые полосы и штрихи на кремовом фоне, h-110см, Ø-22см</t>
  </si>
  <si>
    <t>Dahlia Wanda's Aurora</t>
  </si>
  <si>
    <t>ВАНДАЗ АВРОРА</t>
  </si>
  <si>
    <t>WANDA'S AURORA</t>
  </si>
  <si>
    <t>лососево-розовый с желтыми кончиками и желтым центром, h-120см, Ø-20-25см</t>
  </si>
  <si>
    <t>Dahlia Vancouver</t>
  </si>
  <si>
    <t>ВАНКУВЕР</t>
  </si>
  <si>
    <t>VANCOUVER</t>
  </si>
  <si>
    <t>винно-красный с розовым с белыми полосами, h-70см, Ø-20см</t>
  </si>
  <si>
    <t>Dahlia Vassio Meggos</t>
  </si>
  <si>
    <t>ВАССИА МЕГГОС</t>
  </si>
  <si>
    <t>VASSIA MEGGOS</t>
  </si>
  <si>
    <t>розовый с перламутром, h-90см, Ø-25см</t>
  </si>
  <si>
    <t>Dahlia Gitts Perfection</t>
  </si>
  <si>
    <t>ГИТТС ПЕРФЕКШН</t>
  </si>
  <si>
    <t>GITTS PERFECTION</t>
  </si>
  <si>
    <t>белый с розовыми переливами, h-90см, Ø-20см</t>
  </si>
  <si>
    <t>Dahlia Grand Prix</t>
  </si>
  <si>
    <t>ГРАНД ПРИ</t>
  </si>
  <si>
    <t>GRAND PRIX</t>
  </si>
  <si>
    <t>лимонно-жёлтый с белыми кончиками лепестков, h-90см, Ø-22см</t>
  </si>
  <si>
    <t>Dahlia Davos</t>
  </si>
  <si>
    <t>ДАВОС</t>
  </si>
  <si>
    <t>DAVOS</t>
  </si>
  <si>
    <t>темно-красный с белыми кончиками, h-90см, Ø-20см</t>
  </si>
  <si>
    <t>Dahlia Jocondo</t>
  </si>
  <si>
    <t>ДЖОКОНДА</t>
  </si>
  <si>
    <t>JOCONDO</t>
  </si>
  <si>
    <t>цвет "фуксия", h-80см, Ø-20см</t>
  </si>
  <si>
    <t>Dahlia Duet</t>
  </si>
  <si>
    <t>ДУЭТ</t>
  </si>
  <si>
    <t>DUET</t>
  </si>
  <si>
    <t>темно-красный с белыми кончиками, не выцветает, h-100см, Ø-20см</t>
  </si>
  <si>
    <t>Dahlia Zorro</t>
  </si>
  <si>
    <t>темно-бордовый выставочный сорт, h-120см, Ø-28см</t>
  </si>
  <si>
    <t>Dahlia X Factor</t>
  </si>
  <si>
    <t>ИКС ФАКТОР</t>
  </si>
  <si>
    <t>X FACTOR</t>
  </si>
  <si>
    <t>темно-бордовый с белыми кончиками, h-90см, Ø-20см</t>
  </si>
  <si>
    <t>Dahlia Kelvin Floodlight</t>
  </si>
  <si>
    <t>КЕЛЬВИН ФЛУДЛАЙТ</t>
  </si>
  <si>
    <t>KELVIN FLOODLIGHT</t>
  </si>
  <si>
    <t>лимонно-желтый, h-90см, Ø-25см</t>
  </si>
  <si>
    <t>Dahlia Cambridge</t>
  </si>
  <si>
    <t>КЕМБРИДЖ</t>
  </si>
  <si>
    <t>CAMBRIDGE</t>
  </si>
  <si>
    <t>жёлтый с бордовыми штрихами, h-90см, Ø-20-25см</t>
  </si>
  <si>
    <t>Dahlia Ciaboss</t>
  </si>
  <si>
    <t>КИАБОСС</t>
  </si>
  <si>
    <t>CIABOSS</t>
  </si>
  <si>
    <t>красно-жёлтый меланж, h-110см, Ø-25см</t>
  </si>
  <si>
    <t>КОФЕ О ЛЕЙТ</t>
  </si>
  <si>
    <t>CAFÉ AU LAIT</t>
  </si>
  <si>
    <t>кремовый, в первые дни после раскрытия цветков, слегка розовое свечение, h-90см, Ø-25см</t>
  </si>
  <si>
    <t>Dahlia Creve Coeur</t>
  </si>
  <si>
    <t>КРЕВ  КАУР</t>
  </si>
  <si>
    <t>CREVE COEUR</t>
  </si>
  <si>
    <t>красный, h-100см, Ø-25см</t>
  </si>
  <si>
    <t>Dahlia La Luna</t>
  </si>
  <si>
    <t>ЛА ЛУНА</t>
  </si>
  <si>
    <t>LA LUNA</t>
  </si>
  <si>
    <t>кремовый со светло-желтыми полосками, эффект свечения, h-125см, Ø-25см</t>
  </si>
  <si>
    <t>Dahlia Labyrinth</t>
  </si>
  <si>
    <t>ЛАБИРИНТ</t>
  </si>
  <si>
    <t>LABYRINTH</t>
  </si>
  <si>
    <t>по краям кремово-розоватые, к центру -ярко-розовые, лепестки слегка подкручиваются, h-90см, Ø-18см</t>
  </si>
  <si>
    <t>Dahlia Labyrinth Twotone</t>
  </si>
  <si>
    <t>ЛАБИРИНТ ТУТОУН</t>
  </si>
  <si>
    <t>LABYRINTH TWOTONE</t>
  </si>
  <si>
    <t>светло-лиловый, с ярко-лиловыми штрихами, h-90см, Ø-20см</t>
  </si>
  <si>
    <t>Dahlia Lavender Perfection</t>
  </si>
  <si>
    <t>ЛАВЕНДЕР ПЕРФЕКШН</t>
  </si>
  <si>
    <t>LAVENDER PERFECTION</t>
  </si>
  <si>
    <t>нежно-сиреневый с белёсыми кончиками, h-110см, Ø-20см</t>
  </si>
  <si>
    <t>Dahlia Lavender Ruffles</t>
  </si>
  <si>
    <t>ЛАВЕНДЕР РАФФЛЗ</t>
  </si>
  <si>
    <t>LAVENDER RUFFLES</t>
  </si>
  <si>
    <t>фиолетовый, h-100см, Ø-25см</t>
  </si>
  <si>
    <t>Dahlia Lady Liberty</t>
  </si>
  <si>
    <t>ЛЕДИ ЛИБЕРТИ</t>
  </si>
  <si>
    <t>LADY LIBERTY</t>
  </si>
  <si>
    <t>белый, h-120см, Ø-20см</t>
  </si>
  <si>
    <t>Dahlia Lilac Time</t>
  </si>
  <si>
    <t>ЛИЛАК ТАЙМ</t>
  </si>
  <si>
    <t>LILAC TIME</t>
  </si>
  <si>
    <t>лиловый, кончики чуть более светлее, эффект свечения, h-120см, Ø-20см</t>
  </si>
  <si>
    <t>Dahlia Maniac</t>
  </si>
  <si>
    <t>МАНИАК</t>
  </si>
  <si>
    <t>MANIAC</t>
  </si>
  <si>
    <t>оранжево-красный меланж, h-120см, Ø-30см</t>
  </si>
  <si>
    <t>Dahlia Mikayla Miranda</t>
  </si>
  <si>
    <t>МИКАИЛА МИРАНДА</t>
  </si>
  <si>
    <t>MIKAYLA MIRANDA</t>
  </si>
  <si>
    <t>белый с лавандово-розовыми кончиками, h-100см, Ø-18см</t>
  </si>
  <si>
    <t>Dahlia Mystery Day</t>
  </si>
  <si>
    <t>МИСТЕРИ ДЕЙ</t>
  </si>
  <si>
    <t>MYSTERY DAY</t>
  </si>
  <si>
    <t>Dahlia Myth</t>
  </si>
  <si>
    <t>МИФ</t>
  </si>
  <si>
    <t>MYTH</t>
  </si>
  <si>
    <t>пурпурно-малиновый с белыми штрихами, h-100см, Ø-22см</t>
  </si>
  <si>
    <t>Dahlia Nick Sr</t>
  </si>
  <si>
    <t>НИК СР</t>
  </si>
  <si>
    <t>NICK SR.</t>
  </si>
  <si>
    <t>каждый лепесток пурпурный сверху, снизу-кремовый, слегка подкручивается, и контрастность окрасок выглядит весьма эффектно, h-90см, Ø-25-28см</t>
  </si>
  <si>
    <t>Dahlia Otto's Thrill</t>
  </si>
  <si>
    <t>ОТТО ТРИЛЬ</t>
  </si>
  <si>
    <t>OTTO'S THRILL</t>
  </si>
  <si>
    <t>палево-розовый, очень крупный, h-120см, Ø-30см</t>
  </si>
  <si>
    <t>Dahlia Autumn Sunburst</t>
  </si>
  <si>
    <t>ОТУМН САНБЁРСТ</t>
  </si>
  <si>
    <t>AUTUMN SUNBURST</t>
  </si>
  <si>
    <t>терракотово-оранжевый с желтыми кончиками, h-130см, Ø-25-30см</t>
  </si>
  <si>
    <t>Dahlia Parkland Glory</t>
  </si>
  <si>
    <t>ПАРКЛЭНД ГЛОРИ</t>
  </si>
  <si>
    <t>PARKLAND GLORY</t>
  </si>
  <si>
    <t>алый, h-100см, Ø-20см</t>
  </si>
  <si>
    <t>Dahlia Pasadoble Dancer</t>
  </si>
  <si>
    <t>ПАСАДОБЛЬ ДАНСЕР</t>
  </si>
  <si>
    <t>PASADOBLE DANCER</t>
  </si>
  <si>
    <t>пастельно-розовый с желтым центром, h-90см, Ø-20см</t>
  </si>
  <si>
    <t>Dahlia Patches</t>
  </si>
  <si>
    <t>ПАТЧЕЗ</t>
  </si>
  <si>
    <t>PATCHES</t>
  </si>
  <si>
    <t>темно-бордово-пурпурный центр, белые кончики, нижние ряды лепестков-лиловые, h-120см, Ø-20см</t>
  </si>
  <si>
    <t>Dahlia Penhill Dark Monarch</t>
  </si>
  <si>
    <t>ПЕНХИЛЛ ДАРК МОНАРХ</t>
  </si>
  <si>
    <t>PENHILL DARK MONARCH</t>
  </si>
  <si>
    <t>темно-розовый с сиреневым отливом, h-110см, Ø-22см</t>
  </si>
  <si>
    <t>Dahlia Penhill Watermelon</t>
  </si>
  <si>
    <t>ПЕНХИЛЛ УОТЕРМЕЛОН</t>
  </si>
  <si>
    <t>PENHILL WATERMELON</t>
  </si>
  <si>
    <t>нежно-розовый с сиреневатым отливом, h-110см, Ø-27см</t>
  </si>
  <si>
    <t>Dahlia Ponderosa</t>
  </si>
  <si>
    <t>ПОНДЕРОЗА</t>
  </si>
  <si>
    <t>PONDEROSA</t>
  </si>
  <si>
    <t>желтый, h-100см, Ø-25см</t>
  </si>
  <si>
    <t>Dahlia Purple Taiheijo</t>
  </si>
  <si>
    <t>ПУРПЛ ТАЙХЕЙО</t>
  </si>
  <si>
    <t>PURPLE TAIHEJO</t>
  </si>
  <si>
    <t>ярко-лиловый, с белыми тонкими линиями, h-110см, Ø-25см</t>
  </si>
  <si>
    <t>Dahlia Red Labyrinth</t>
  </si>
  <si>
    <t>РЭД ЛАБИРИНТ</t>
  </si>
  <si>
    <t>RED LABYRINTH</t>
  </si>
  <si>
    <t>ярко-алый, лепестки снизу слегка белесые, живописно изгибаются, h-120см, Ø-18см</t>
  </si>
  <si>
    <t>Dahlia Snowbound</t>
  </si>
  <si>
    <t>СНОУБАУНД</t>
  </si>
  <si>
    <t>SNOWBOUND</t>
  </si>
  <si>
    <t>чисто-белый, выставочный сорт, ажурная листва, h-120см, Ø-23см</t>
  </si>
  <si>
    <t>Dahlia Spartacus</t>
  </si>
  <si>
    <t>СПАРТАКУС</t>
  </si>
  <si>
    <t>SPARTACUS</t>
  </si>
  <si>
    <t>ограничивать до 3 цветков на стебле, бордовый, h-120см, Ø-20см</t>
  </si>
  <si>
    <t>Dahlia Spartacus Orange</t>
  </si>
  <si>
    <t>СПАРТАКУС ОРАНЖ</t>
  </si>
  <si>
    <t>SPARTACUS ORANGE</t>
  </si>
  <si>
    <t>лососево-оранжевый, h-120см, Ø-20см</t>
  </si>
  <si>
    <t>Dahlia Striped Emory Paul</t>
  </si>
  <si>
    <t>СТРИПЕД ЭМОРИ ПОЛ</t>
  </si>
  <si>
    <t>STRIPED EMORY PAUL</t>
  </si>
  <si>
    <t>розовый с ярко-розовыми частыми и длинными штрихами, h-110см, Ø-35см</t>
  </si>
  <si>
    <t>Dahlia Strawberry Ice</t>
  </si>
  <si>
    <t>СТРОБЕРРИ АЙС</t>
  </si>
  <si>
    <t>STRAWBERRY ICE</t>
  </si>
  <si>
    <t>очень нежный, сиреневато-розовый с белёсыми переливами, центр-жёлтый, h-110см, Ø-25см</t>
  </si>
  <si>
    <t>Dahlia Sir Alf Ramsay</t>
  </si>
  <si>
    <t>СЭР АЛЬФ РАМСЭЙ</t>
  </si>
  <si>
    <t>SIR ALF RAMSAY</t>
  </si>
  <si>
    <t>светло-сиреневый с белым центром, h-100см, Ø-25+см</t>
  </si>
  <si>
    <t>Dahlia Taiheijo</t>
  </si>
  <si>
    <t>ТАЙХЕЙО</t>
  </si>
  <si>
    <t>TAIHEIYO</t>
  </si>
  <si>
    <t>белый с ярко-лиловыми полосами, штрихами и напылением, h-120см, Ø-25см</t>
  </si>
  <si>
    <t>Dahlia Tartan</t>
  </si>
  <si>
    <t>ТАРТАН</t>
  </si>
  <si>
    <t>TARTAN</t>
  </si>
  <si>
    <t>бордовый с белыми полосами по центру лепестка, h-130см, Ø-15-20см</t>
  </si>
  <si>
    <t>Dahlia Tomas A.Edison</t>
  </si>
  <si>
    <t>ТОМАС А.ЭДИСОН</t>
  </si>
  <si>
    <t>TOMAS A.EDISON</t>
  </si>
  <si>
    <t>вишнево-красный, h-100см, Ø-22см</t>
  </si>
  <si>
    <t>Dahlia White Perfection</t>
  </si>
  <si>
    <t>УАЙТ ПЕРФЕКШН</t>
  </si>
  <si>
    <t>WHITE PERFECTION</t>
  </si>
  <si>
    <t>белый, h-120см, Ø-20-25см</t>
  </si>
  <si>
    <t>Dahlia Ferncliff Illusion</t>
  </si>
  <si>
    <t>ФЕРНКЛИФФ ИЛЛЮЖН</t>
  </si>
  <si>
    <t>FERNCLIFF ILLUSION</t>
  </si>
  <si>
    <t>белый с сиреневыми кончиками лепестков, h-130см, Ø-22см</t>
  </si>
  <si>
    <t>Dahlia Ferncliff Inspiration</t>
  </si>
  <si>
    <t>ФЕРНКЛИФФ ИНСПИРЕЙШН</t>
  </si>
  <si>
    <t>FERNCLIFF INSPIRATION</t>
  </si>
  <si>
    <t>сиреневый, h-120см, Ø-25см</t>
  </si>
  <si>
    <t>ФЛЁРЕЛЬ</t>
  </si>
  <si>
    <t>FLEUREL</t>
  </si>
  <si>
    <t>белый, h-100см, Ø-25см</t>
  </si>
  <si>
    <t>Dahlia Fairway Spur</t>
  </si>
  <si>
    <t>ФЭЕРВЕЙ СПУР</t>
  </si>
  <si>
    <t>FAIRWAY SPUR</t>
  </si>
  <si>
    <t>темно-абрикосовый, h-100см, Ø-24см</t>
  </si>
  <si>
    <t>Dahlia Hy Enid</t>
  </si>
  <si>
    <t>ХАЙ ЕНИД</t>
  </si>
  <si>
    <t>HY ENID</t>
  </si>
  <si>
    <t>сиренево-розовый  , h-100см, Ø-25см</t>
  </si>
  <si>
    <t>Dahlia Hapet Blue Eyes</t>
  </si>
  <si>
    <t>ХАПЕТ БЛЮ АЙЗ</t>
  </si>
  <si>
    <t>HAPET BLUE EYES</t>
  </si>
  <si>
    <t>белый с нежно-сиреневыми кончиками, h-100см, Ø-20-25см</t>
  </si>
  <si>
    <t>Dahlia Holland Festival</t>
  </si>
  <si>
    <t>ХОЛЛАНД ФЕСТИВАЛЬ</t>
  </si>
  <si>
    <t xml:space="preserve">HOLLAND FESTIVAL </t>
  </si>
  <si>
    <t>насыщенно-оранжевый с белыми кончиками, h-135см, Ø-20см</t>
  </si>
  <si>
    <t>Dahlia Holly Huston</t>
  </si>
  <si>
    <t>ХОЛЛИ ХЬЮСТОН</t>
  </si>
  <si>
    <t>HOLLY HUSTON</t>
  </si>
  <si>
    <t>ярко-красный, h-120см, Ø-22см</t>
  </si>
  <si>
    <t>Dahlia Shiloh Noelle</t>
  </si>
  <si>
    <t>ШИЛО НОЭЛЬ</t>
  </si>
  <si>
    <t>SHILOH NOELLE</t>
  </si>
  <si>
    <t>белый с лаванодово-розовым напылением, h-110см, Ø-25см</t>
  </si>
  <si>
    <t>Dahlia Ace Summer Sunset</t>
  </si>
  <si>
    <t>ЭЙС САММЕР САНСЕТ</t>
  </si>
  <si>
    <t>ACE SUMMER SUNSET</t>
  </si>
  <si>
    <t>желто-абрикосовый, h-100см, Ø-20см</t>
  </si>
  <si>
    <t>Dahlia Ace Summer Emotions</t>
  </si>
  <si>
    <t>ЭЙС САММЕР ЭМОУШЕНС</t>
  </si>
  <si>
    <t>ACE SUMMER EMOTIONS</t>
  </si>
  <si>
    <t>сиренево-розовый, h-100см, Ø-20-25см</t>
  </si>
  <si>
    <t>Dahlia AC Dark Horse</t>
  </si>
  <si>
    <t>ЭЙСИ ДАРК ХОРЗ</t>
  </si>
  <si>
    <t>AC DARK HORSE</t>
  </si>
  <si>
    <t>лилово- красный, h-110см, Ø-23см</t>
  </si>
  <si>
    <t>Dahlia Explosion</t>
  </si>
  <si>
    <t>ЭКСПЛОУЖН</t>
  </si>
  <si>
    <t>EXPLOSION</t>
  </si>
  <si>
    <t>лососево-красный с желтым, меланж, h-100см, Ø-25см</t>
  </si>
  <si>
    <t>Dahlia Emory Paul</t>
  </si>
  <si>
    <t>ЭМОРИ ПОЛ</t>
  </si>
  <si>
    <t>EMORY PAUL</t>
  </si>
  <si>
    <t>оранжево-розовый , очень крупный, h-110см, Ø-27см</t>
  </si>
  <si>
    <t>Dahlia Engelhardts Matador</t>
  </si>
  <si>
    <t>ЭНГЕЛЬГАРДТС МАТАДОР</t>
  </si>
  <si>
    <t>ENGELHARDTS MATADOR</t>
  </si>
  <si>
    <t>лилово-красный, темная листва, h-110см, Ø-17-20см</t>
  </si>
  <si>
    <t>Dahlia Yarra Falls</t>
  </si>
  <si>
    <t>ЯРРА ФОЛЛС</t>
  </si>
  <si>
    <t>YARRA FALLS</t>
  </si>
  <si>
    <t>лиловый с белыми кончиками, h-90см, Ø-20см</t>
  </si>
  <si>
    <t>ГЕОРГИНЫ ДЕКОРАТИВНЫЕ</t>
  </si>
  <si>
    <t>Dahlia Avignon</t>
  </si>
  <si>
    <t>АВИНЬОН</t>
  </si>
  <si>
    <t>AVIGNON</t>
  </si>
  <si>
    <t>белый с сиреневыми штрихами, h-90см, Ø-15см</t>
  </si>
  <si>
    <t>Dahlia Icoon</t>
  </si>
  <si>
    <t>АЙКУУН</t>
  </si>
  <si>
    <t>ICOON</t>
  </si>
  <si>
    <t>меняет цвет от жёлтого с кр. кончиками до ярко-розового с жёлтым центром, h-100см, Ø-10см</t>
  </si>
  <si>
    <t>Dahlia American Sun</t>
  </si>
  <si>
    <t>АМЕРИКАН САН</t>
  </si>
  <si>
    <t>AMERICAN SUN</t>
  </si>
  <si>
    <t>ярко-желтый, h-90см, Ø-15см</t>
  </si>
  <si>
    <t>Dahlia Arabian Mystery</t>
  </si>
  <si>
    <t>АРАБИАН МИСТЕРИ</t>
  </si>
  <si>
    <t>ARABIAN MYSTERY</t>
  </si>
  <si>
    <t>бархатно-темно-бордовый, у центра почти черный, h-100см, Ø-20см</t>
  </si>
  <si>
    <t>Dahlia Arabian Night</t>
  </si>
  <si>
    <t>ARABIAN NIGHT</t>
  </si>
  <si>
    <t>бордовый, к центру более темный, h-100см, Ø-12см</t>
  </si>
  <si>
    <t>Dahlia Arbatax</t>
  </si>
  <si>
    <t>кремовый с розовой  каймой, h-90см, Ø-10см</t>
  </si>
  <si>
    <t>Dahlia Arthur Hambley</t>
  </si>
  <si>
    <t>АРТУР ХАМБЛИ</t>
  </si>
  <si>
    <t>ARTHUR HAMBLEY</t>
  </si>
  <si>
    <t>сиренево-розовый, h-120см, Ø-25см</t>
  </si>
  <si>
    <t>Dahlia Bilbao</t>
  </si>
  <si>
    <t>БИЛЬБАО</t>
  </si>
  <si>
    <t>BILBAO</t>
  </si>
  <si>
    <t>лимонно-жёлтый  , h-90см, Ø-10-15см</t>
  </si>
  <si>
    <t>Dahlia Blue Bell</t>
  </si>
  <si>
    <t>БЛЮ БЕЛЛ</t>
  </si>
  <si>
    <t>BLUE BELL</t>
  </si>
  <si>
    <t>ярко-розовый с лиловым меланжем, вокруг лепестков тонкий лиловый кант, h-90см, Ø-15см</t>
  </si>
  <si>
    <t>Dahlia Blue Bird</t>
  </si>
  <si>
    <t>фиолетово-бордовый, Waterlily тип, h-90см, Ø-11см</t>
  </si>
  <si>
    <t>Dahlia Bluetiful</t>
  </si>
  <si>
    <t>БЛЮТИФУЛ</t>
  </si>
  <si>
    <t>BLUETIFUL</t>
  </si>
  <si>
    <t>лавандовый, h-130см, Ø-15-20см</t>
  </si>
  <si>
    <t>Dahlia Bristol Stripe</t>
  </si>
  <si>
    <t>БРИСТОЛ СТРАЙП</t>
  </si>
  <si>
    <t>BRISTOL STRIPE</t>
  </si>
  <si>
    <t>белый с ярко-розовыми полосками, штрихами и напылением, h-110см, Ø-20см</t>
  </si>
  <si>
    <t>Dahlia Verdi</t>
  </si>
  <si>
    <t>ВЕРДИ</t>
  </si>
  <si>
    <t>VERDI</t>
  </si>
  <si>
    <t>тёмно-бордовый с белыми кончиками, h-50см, Ø-13см</t>
  </si>
  <si>
    <t>Dahlia Vik Jesse</t>
  </si>
  <si>
    <t>ВИК ДЖЕСС</t>
  </si>
  <si>
    <t>VIK JESSE</t>
  </si>
  <si>
    <t>пурпурно-бордовый с белыми кончиками, h-100см, Ø-15см</t>
  </si>
  <si>
    <t>Dahlia Gabriella</t>
  </si>
  <si>
    <t>ГАБРИЕЛЛА</t>
  </si>
  <si>
    <t>GABRIELLA</t>
  </si>
  <si>
    <t>бело-лиловый меланж, с пурпурным переходом к центру, h-100см, Ø-15см</t>
  </si>
  <si>
    <t>Dahlia Hercules</t>
  </si>
  <si>
    <t>ГЕРКУЛЕС</t>
  </si>
  <si>
    <t>HERCULES</t>
  </si>
  <si>
    <t>syn.Spartacus Orange лососевый, h-90см, Ø-20см</t>
  </si>
  <si>
    <t>Dahlia Gideon</t>
  </si>
  <si>
    <t>ГИДЕОН</t>
  </si>
  <si>
    <t>GIDEON</t>
  </si>
  <si>
    <t>темно-бордовый, почти шоколадный, h-80см, Ø-10см</t>
  </si>
  <si>
    <t>Dahlia Gloriosa</t>
  </si>
  <si>
    <t>ГЛОРИОЗА</t>
  </si>
  <si>
    <t>GLORIOSA</t>
  </si>
  <si>
    <t>жёлтый с красными штрихами и напылением, h-130см, Ø-15-20см</t>
  </si>
  <si>
    <t>Dahlia Golden Emblem</t>
  </si>
  <si>
    <t>ГОЛДЕН ЭМБЛЕМ</t>
  </si>
  <si>
    <t>GOLDEN EMBLEM</t>
  </si>
  <si>
    <t>лимонно-желтый, h-90см, Ø-13см</t>
  </si>
  <si>
    <t>Dahlia Double Jill</t>
  </si>
  <si>
    <t>ДАБЛ ДЖИЛЛ</t>
  </si>
  <si>
    <t>DOUBLE JILL</t>
  </si>
  <si>
    <t>на одном цветке желтые и белые лепестки секторами, центр пурпурный, h-90см, Ø-10см</t>
  </si>
  <si>
    <t>Dahlia Dazzling Sun</t>
  </si>
  <si>
    <t>ДАЗЗЛИНГ САН</t>
  </si>
  <si>
    <t>DAZZLING SUN</t>
  </si>
  <si>
    <t>желтый с краснеющим центром и тонким красным кантом, h-90см, Ø-15см</t>
  </si>
  <si>
    <t>Dahlia Dutch Carnaval</t>
  </si>
  <si>
    <t>ДАТЧ КАРНАВАЛ</t>
  </si>
  <si>
    <t>DUTCH CARNAVAL</t>
  </si>
  <si>
    <t>бордово-красный с желтым тонким кантом, h-120см, Ø-10-15см</t>
  </si>
  <si>
    <t>Dahlia Gerrie Hoek</t>
  </si>
  <si>
    <t>ДЖЕРРИ ХОЭК</t>
  </si>
  <si>
    <t>GERRIE HOEK</t>
  </si>
  <si>
    <t>тип"водяная лилия" перламутрово-розовый со слегка осветленными кончиками, h-120см, Ø-13см</t>
  </si>
  <si>
    <t>Dahlia Jowey Gipsy</t>
  </si>
  <si>
    <t>ДЖОУИ ДЖИПСИ</t>
  </si>
  <si>
    <t>JOWEY GIPSY</t>
  </si>
  <si>
    <t>розовый со "светящимся" желтым центром, h-120см, Ø-10-15см</t>
  </si>
  <si>
    <t>Dahlia Jowey Mirella</t>
  </si>
  <si>
    <t>ДЖОУИ МИРЕЛЛА</t>
  </si>
  <si>
    <t>JOWEY MIRELLA</t>
  </si>
  <si>
    <t>Dahlia Dynamite</t>
  </si>
  <si>
    <t>алый с белыми кончиками, на нижних лепестках белые полосы, h-80см, Ø-10см</t>
  </si>
  <si>
    <t>Dahlia Double Jeu</t>
  </si>
  <si>
    <t>DOUBLE JEU</t>
  </si>
  <si>
    <t>пурпурный с белыми расщеплёнными кончиками, h-80-100см, Ø-11-13см</t>
  </si>
  <si>
    <t>Dahlia David Howard</t>
  </si>
  <si>
    <t>ДЭВИД ГОВАРД</t>
  </si>
  <si>
    <t>DAVID HOWARD</t>
  </si>
  <si>
    <t>абрикосовый с тёмно-розовым, h-100см, Ø-10см</t>
  </si>
  <si>
    <t>Dahlia Jean Marie</t>
  </si>
  <si>
    <t>ЖАН МАРЭ</t>
  </si>
  <si>
    <t>JEAN MARIE</t>
  </si>
  <si>
    <t>фиолетово -лиловый с белыми кончиками, h-120см, Ø-15-20см</t>
  </si>
  <si>
    <t>Dahlia Evening Breeze</t>
  </si>
  <si>
    <t>Dahlia Caballero</t>
  </si>
  <si>
    <t>КАБАЛЬЕРО</t>
  </si>
  <si>
    <t>CABALLERO</t>
  </si>
  <si>
    <t>красный с белой каймой, h-90см, Ø-14см</t>
  </si>
  <si>
    <t>Dahlia Karma Yin Yang</t>
  </si>
  <si>
    <t>КАРМА ИНЬ ЯНЬ</t>
  </si>
  <si>
    <t>KARMA YIN YANG</t>
  </si>
  <si>
    <t>Karma-collection.пурпурно-бордовый с чисто-белыми кончиками, h-90см, Ø-12см</t>
  </si>
  <si>
    <t>Dahlia Karma Choc</t>
  </si>
  <si>
    <t>КАРМА ШОК</t>
  </si>
  <si>
    <t>KARMA CHOC</t>
  </si>
  <si>
    <t>бордовый, h-100см, Ø-15см</t>
  </si>
  <si>
    <t>Dahlia Catching Fire</t>
  </si>
  <si>
    <t>КАТЧИНГ ФАЙР</t>
  </si>
  <si>
    <t>CATCHING FIRE</t>
  </si>
  <si>
    <t>белый с красными линиями от центра , h-90см, Ø-12см</t>
  </si>
  <si>
    <t>Dahlia Kiev</t>
  </si>
  <si>
    <t>белый с нежно-сиреневым отливом, h-100см, Ø-18см</t>
  </si>
  <si>
    <t>Dahlia Contraste</t>
  </si>
  <si>
    <t>КОНТРАСТ</t>
  </si>
  <si>
    <t>CONTRASTE</t>
  </si>
  <si>
    <t>рубиново-красный с белыми кончиками, h-120см, Ø-20см</t>
  </si>
  <si>
    <t>Dahlia Crazy Love</t>
  </si>
  <si>
    <t>КРЕЙЗИ ЛОВ</t>
  </si>
  <si>
    <t>CRAZY LOVE</t>
  </si>
  <si>
    <t>белый с тонкой сиреневой каймой и нежно-сиреневыми кончиками, h-90см, Ø-10-15см</t>
  </si>
  <si>
    <t>Dahlia Creme De Cassis</t>
  </si>
  <si>
    <t>КРЕМ ДЕ КАССИС</t>
  </si>
  <si>
    <t>CRÈME DE CASSIS</t>
  </si>
  <si>
    <t>светло-лиловый с ярко-лиловым кантом, h-90см, Ø-10-15см</t>
  </si>
  <si>
    <t>Dahlia Larry's Love</t>
  </si>
  <si>
    <t>ЛАРРИЗ ЛОВ</t>
  </si>
  <si>
    <t>LARRY'S LOVE</t>
  </si>
  <si>
    <t>ярко-красный центр, белые кончики, h-55см, Ø-11см</t>
  </si>
  <si>
    <t>Dahlia Lady Darlene</t>
  </si>
  <si>
    <t>ЛЕДИ ДАРЛЕН</t>
  </si>
  <si>
    <t>LADY DARLENE</t>
  </si>
  <si>
    <t>жёлтый с ярко-красной каймой и кончиками, h-120см, Ø-15-20см</t>
  </si>
  <si>
    <t>Dahlia Lake Ontario</t>
  </si>
  <si>
    <t>ЛЕЙК ОНТАРИО</t>
  </si>
  <si>
    <t>LAKE ONTARIO</t>
  </si>
  <si>
    <t>желтый с красным кантом, h-90см, Ø-14см</t>
  </si>
  <si>
    <t>Dahlia Lakeland Autumn</t>
  </si>
  <si>
    <t>ЛЕЙКЛЭНД ОТУМН</t>
  </si>
  <si>
    <t>LAKELAND AUTUMN</t>
  </si>
  <si>
    <t>терракотово-лососевый с желтым, центр сиренево-розовый, h-120см, Ø-15см</t>
  </si>
  <si>
    <t>Dahlia Luka Johanna</t>
  </si>
  <si>
    <t>ЛУКА ДЖОАННА</t>
  </si>
  <si>
    <t>LUKA JOHANNA</t>
  </si>
  <si>
    <t>светлый центр, от бледно-розового до интенсивно-розового от центра вниз, Waterlily тип, h-100см, Ø-10-15см</t>
  </si>
  <si>
    <t>Dahlia Maxime</t>
  </si>
  <si>
    <t>МАКСИМ</t>
  </si>
  <si>
    <t>MAXIME</t>
  </si>
  <si>
    <t>карминно-красный с жёлтым кантом, h-120см, Ø-10-15см</t>
  </si>
  <si>
    <t>Dahlia Mylene</t>
  </si>
  <si>
    <t>МИЛЕН</t>
  </si>
  <si>
    <t>MYLENE</t>
  </si>
  <si>
    <t>лилово-розовый с белым, h-80см, Ø-10см</t>
  </si>
  <si>
    <t>Dahlia Mingus Alex</t>
  </si>
  <si>
    <t>МИНГУС АЛЕКС</t>
  </si>
  <si>
    <t>MINGUS ALEX</t>
  </si>
  <si>
    <t>рубиновый   , h-100см, Ø-25см</t>
  </si>
  <si>
    <t>Dahlia Mr. Optimist</t>
  </si>
  <si>
    <t>МИСТЕР ОПТИМИСТ</t>
  </si>
  <si>
    <t>MR. OPTIMIST</t>
  </si>
  <si>
    <t>палево-красный с ярко-жёлтыми стрелками по краю лепестков, h-70см, Ø-10-13см</t>
  </si>
  <si>
    <t>Dahlia Moms Special</t>
  </si>
  <si>
    <t>МОМЗ СПЕШИАЛ</t>
  </si>
  <si>
    <t>MOM'S SPECIAL</t>
  </si>
  <si>
    <t>белый с сиреневыми штрихами, h-100см, Ø-20см</t>
  </si>
  <si>
    <t>Dahlia Neon Splender</t>
  </si>
  <si>
    <t>НЕОН СПЛЕНДОР</t>
  </si>
  <si>
    <t>NEON SPLENDER</t>
  </si>
  <si>
    <t>очень яркий, оранжевый с желтым центром, h-120см, Ø-17-20см</t>
  </si>
  <si>
    <t>Dahlia Optic Illusion</t>
  </si>
  <si>
    <t>ОПТИК ИЛЛЮЖИОН</t>
  </si>
  <si>
    <t>OPTIC ILLUSION</t>
  </si>
  <si>
    <t>белый с широкой сиренево-темно-лиловой каймой, h-100см, Ø-12см</t>
  </si>
  <si>
    <t>Dahlia Orange Duet</t>
  </si>
  <si>
    <t>ОРАНЖ ДУЭТ</t>
  </si>
  <si>
    <t>ORANGE DUET</t>
  </si>
  <si>
    <t>биколор, лососево-оранжевый с чисто-белыми кончиками, h-80см, Ø-16см</t>
  </si>
  <si>
    <t>Dahlia Purple Explosion</t>
  </si>
  <si>
    <t>ПУРПЛ ЭКСПЛОЖИОН</t>
  </si>
  <si>
    <t>PURPLE EXPLOSION</t>
  </si>
  <si>
    <t>ярко-лиловый, h-80см, Ø-20см</t>
  </si>
  <si>
    <t>Dahlia Rebecca's World</t>
  </si>
  <si>
    <t>РЕБЕККАЗ УОРЛД</t>
  </si>
  <si>
    <t>REBECCA'S WORLD</t>
  </si>
  <si>
    <t>меняет цвет от белого с бордовым до бордового, h-110см, Ø-10-15см</t>
  </si>
  <si>
    <t>Dahlia Red Empire</t>
  </si>
  <si>
    <t>РЕД ЕМПАЕР</t>
  </si>
  <si>
    <t>RED EMPIRE</t>
  </si>
  <si>
    <t>красный с белыми кончиками, h-75см, Ø-15см</t>
  </si>
  <si>
    <t>Dahlia Red Rock</t>
  </si>
  <si>
    <t>РЕД РОК</t>
  </si>
  <si>
    <t>рубиновый с белыми кончиками, h-90см, Ø-10см</t>
  </si>
  <si>
    <t>Dahlia Ryan C</t>
  </si>
  <si>
    <t>РИАН СИ</t>
  </si>
  <si>
    <t>RYAN C</t>
  </si>
  <si>
    <t>темно-бордово-лиловый, кончики белые, чуть розоватые, h-110см, Ø-13см</t>
  </si>
  <si>
    <t>Dahlia Rip City</t>
  </si>
  <si>
    <t>РИП СИТИ</t>
  </si>
  <si>
    <t>RIP CITY</t>
  </si>
  <si>
    <t>тёмно-бордовый, бархатный, h-100см, Ø-15см</t>
  </si>
  <si>
    <t>Dahlia Salmon Runner</t>
  </si>
  <si>
    <t>САЛМОН РАННЕР</t>
  </si>
  <si>
    <t>SALMON RUNNER</t>
  </si>
  <si>
    <t>лососево-розовый, h-100см, Ø-10см</t>
  </si>
  <si>
    <t>Dahlia Summer Flame</t>
  </si>
  <si>
    <t>САММЕР ФЛЕЙМ</t>
  </si>
  <si>
    <t>SUMMER FLAME</t>
  </si>
  <si>
    <t>ярко-абрикосовый, h-60см, Ø-11см</t>
  </si>
  <si>
    <t>Dahlia Sun Explosion</t>
  </si>
  <si>
    <t>САН ЭКСПЛОЖН</t>
  </si>
  <si>
    <t>SUNEXPLOSION</t>
  </si>
  <si>
    <t>алый с жёлтой каймой и небольшим меланжем, h-80см, Ø-15см</t>
  </si>
  <si>
    <t>Dahlia Santa Claus</t>
  </si>
  <si>
    <t>САНТА КЛАУС</t>
  </si>
  <si>
    <t>SANTA CLAUS US</t>
  </si>
  <si>
    <t>Dahlia Seniors Dream</t>
  </si>
  <si>
    <t>СЕНЬОРС ДРИМ</t>
  </si>
  <si>
    <t>SENIOR'S DREAM</t>
  </si>
  <si>
    <t>белый с малиновыми кончиками, h-100см, Ø-13см</t>
  </si>
  <si>
    <t>Dahlia Seattle</t>
  </si>
  <si>
    <t>СИЭТТЛ</t>
  </si>
  <si>
    <t>SEATTLE</t>
  </si>
  <si>
    <t>ярко-желтый центр, чисто-белые кончики, h-100см, Ø-15-20см</t>
  </si>
  <si>
    <t>Dahlia Strawberry Cream</t>
  </si>
  <si>
    <t>СТРОБЕРРИ КРЕМ</t>
  </si>
  <si>
    <t>STRAWBERRY CREAM</t>
  </si>
  <si>
    <t>красный с белыми кончиками, биколор, h-90см, Ø-10см</t>
  </si>
  <si>
    <t>Dahlia Faith</t>
  </si>
  <si>
    <t>ФЕЙТ</t>
  </si>
  <si>
    <t>FAITH</t>
  </si>
  <si>
    <t>алый, h-100см, Ø-10см</t>
  </si>
  <si>
    <t>Dahlia Fernridge Painted Lady</t>
  </si>
  <si>
    <t>ФЕРНРИДЖ ПЕЙНТЕД ЛЕДИ</t>
  </si>
  <si>
    <t>FERNRIDGE PAINTED LADY</t>
  </si>
  <si>
    <t>белый с ярко-красными штрихами и напылением, h-120см, Ø-10-15см</t>
  </si>
  <si>
    <t>Dahlia Frost Nip</t>
  </si>
  <si>
    <t>ФРОСТ НИП</t>
  </si>
  <si>
    <t>FROST NIP</t>
  </si>
  <si>
    <t>винно-красный с белыми кончиками, h-110см, Ø-25см</t>
  </si>
  <si>
    <t>Dahlia Hollyhill Lemon Ice</t>
  </si>
  <si>
    <t>ХОЛЛИХИЛ ЛЕМОН АЙС</t>
  </si>
  <si>
    <t>HOLLYHILL LEMON ICE</t>
  </si>
  <si>
    <t>нежно-светло-желтый с белыми кончиками, h-120см, Ø-15-20см</t>
  </si>
  <si>
    <t>Dahlia Evanah</t>
  </si>
  <si>
    <t>ЭВАНА</t>
  </si>
  <si>
    <t>EVANAH</t>
  </si>
  <si>
    <t>нежнейший розовый, как будто тающий, с белым центром, Waterlily тип, h-110см, Ø-16см</t>
  </si>
  <si>
    <t>Dahlia Edinburgh</t>
  </si>
  <si>
    <t>ЭДИНБУРГ</t>
  </si>
  <si>
    <t>EDINBURGH</t>
  </si>
  <si>
    <t>темно-пурпурный с белыми кончиками, h-90см, Ø-20см</t>
  </si>
  <si>
    <t>Dahlia Jamaica</t>
  </si>
  <si>
    <t>ЯМАЙКА</t>
  </si>
  <si>
    <t>JAMAICA</t>
  </si>
  <si>
    <t>ярко-красный с широкой белой полосой по центру лепестков, h-100см, Ø-9см</t>
  </si>
  <si>
    <t>ГЕОРГИНЫ ДЕКОРАТИВНЫЕ. НИЗКОРОСЛЫЕ</t>
  </si>
  <si>
    <t>Dahlia Aspen</t>
  </si>
  <si>
    <t>АСПЕН</t>
  </si>
  <si>
    <t>ASPEN</t>
  </si>
  <si>
    <t>белый, h-40см, Ø-12см</t>
  </si>
  <si>
    <t>Dahlia Berliner Kleene</t>
  </si>
  <si>
    <t>БЕРЛИНЕР КЛЕНЕ</t>
  </si>
  <si>
    <t>BERLINER KLEENE</t>
  </si>
  <si>
    <t>темно-розовый с белыми кончиками, h-50см, Ø-12см</t>
  </si>
  <si>
    <t>Dahlia Berliner Lemon</t>
  </si>
  <si>
    <t>БЕРЛИНЕР ЛЕМОН</t>
  </si>
  <si>
    <t>BERLINER LEMON</t>
  </si>
  <si>
    <t>белый с зеленовато-желтым оттенком, h-50см, Ø-12см</t>
  </si>
  <si>
    <t>Dahlia Bitsy</t>
  </si>
  <si>
    <t>БИТСИ</t>
  </si>
  <si>
    <t>BITSY</t>
  </si>
  <si>
    <t>белый с сиренево-розовыми кончиками, h-45см, Ø-10см</t>
  </si>
  <si>
    <t>Dahlia Hawaii</t>
  </si>
  <si>
    <t>ГАВАЙИ</t>
  </si>
  <si>
    <t>HAWAII</t>
  </si>
  <si>
    <t>жёлтый центр, розовая кайма, белые кончики, h-60см, Ø-10см</t>
  </si>
  <si>
    <t>Dahlia Garden Wonder</t>
  </si>
  <si>
    <t>ГАРДЕН УАНДЕР</t>
  </si>
  <si>
    <t>GARDEN WONDER</t>
  </si>
  <si>
    <t>карминно-красный, h-60см, Ø-10-15см</t>
  </si>
  <si>
    <t>Dahlia Claudette</t>
  </si>
  <si>
    <t>КЛОДЕТТ</t>
  </si>
  <si>
    <t>CLAUDETTE</t>
  </si>
  <si>
    <t>ярко-сиреневый, h-50см, Ø-12см</t>
  </si>
  <si>
    <t>Dahlia Little Tiger</t>
  </si>
  <si>
    <t>ЛИТТЛ ТАЙГЕР</t>
  </si>
  <si>
    <t>LITTLE TIGER</t>
  </si>
  <si>
    <t>ярко-красный с белыми кончиками, h-50см, Ø-10см</t>
  </si>
  <si>
    <t>Dahlia Melody Allegro</t>
  </si>
  <si>
    <t>МЕЛОДИ АЛЛЕГРО</t>
  </si>
  <si>
    <t>MELODY ALLEGRO</t>
  </si>
  <si>
    <t>коралловый с жёлтым центром и сиреневыми кончиками, h-60см, Ø-10-15см</t>
  </si>
  <si>
    <t>Dahlia Melody Bolero</t>
  </si>
  <si>
    <t>МЕЛОДИ БОЛЕРО</t>
  </si>
  <si>
    <t>MELODY BOLERO</t>
  </si>
  <si>
    <t>терракотово-красный, h-50см, Ø-10см</t>
  </si>
  <si>
    <t>Dahlia Melody Latin</t>
  </si>
  <si>
    <t>МЕЛОДИ ЛАТИН</t>
  </si>
  <si>
    <t>MELODY LATIN</t>
  </si>
  <si>
    <t>желтый, h-50см, Ø-10см</t>
  </si>
  <si>
    <t>Dahlia Melody Pink Allegro</t>
  </si>
  <si>
    <t>МЕЛОДИ ПИНК АЛЛЕГРО</t>
  </si>
  <si>
    <t>MELODY PINK ALLEGRO</t>
  </si>
  <si>
    <t>ярко-розовый с кремово-жёлтым центром, h-60см, Ø-12см</t>
  </si>
  <si>
    <t>Dahlia Melody Swing</t>
  </si>
  <si>
    <t>МЕЛОДИ СВИНГ</t>
  </si>
  <si>
    <t>MELODY SWING</t>
  </si>
  <si>
    <t>лососево-розовый, h-40см, Ø-10-15см</t>
  </si>
  <si>
    <t>Dahlia Melody Harmony</t>
  </si>
  <si>
    <t>МЕЛОДИ ХАРМОНИ</t>
  </si>
  <si>
    <t>MELODY HARMONY</t>
  </si>
  <si>
    <t>нежно-светло-лавандовый, h-50см, Ø-12см</t>
  </si>
  <si>
    <t>Dahlia Menorca</t>
  </si>
  <si>
    <t>МЕНОРКА</t>
  </si>
  <si>
    <t>MENORCA</t>
  </si>
  <si>
    <t>ярко-красный, h-55см, Ø-12см</t>
  </si>
  <si>
    <t>Dahlia Priceless Pink</t>
  </si>
  <si>
    <t>ПРАЙСЛЕСС ПИНК</t>
  </si>
  <si>
    <t>PRICELESS PINK</t>
  </si>
  <si>
    <t>белый с ярко-сиреневой широкой каймой, h-50см, Ø-8см</t>
  </si>
  <si>
    <t>Dahlia Princesse Gracia</t>
  </si>
  <si>
    <t>ПРИНЦЕСС ГРАЦИЯ</t>
  </si>
  <si>
    <t>PRINCESSE GRACIA</t>
  </si>
  <si>
    <t>тёмно-розовый с жёлтым центром, h-30см, Ø-8см</t>
  </si>
  <si>
    <t>Dahlia Princesse Laetitia</t>
  </si>
  <si>
    <t>ПРИНЦЕССА ЛЕТИЦИЯ</t>
  </si>
  <si>
    <t>PRINCESSE LAETITIA</t>
  </si>
  <si>
    <t>нежно-сиреневый с белым центром, h-30см, Ø-8см</t>
  </si>
  <si>
    <t>Dahlia Princesse Elisabeth</t>
  </si>
  <si>
    <t>ПРИНЦЕССА ЭЛИЗАБЕТ</t>
  </si>
  <si>
    <t>PRINCESSE ELISABETH</t>
  </si>
  <si>
    <t>нежно-абрикосовый с жёлтым центром, h-60см, Ø-10см</t>
  </si>
  <si>
    <t>Dahlia Senior's Hope</t>
  </si>
  <si>
    <t>СЕНЬОРС ХОУП</t>
  </si>
  <si>
    <t>SENIOR'S HOPE</t>
  </si>
  <si>
    <t>палево-розовый со слегка оранжевым напылением у центра , h-70см, Ø-12см</t>
  </si>
  <si>
    <t>Dahlia Sisa</t>
  </si>
  <si>
    <t>СИСА</t>
  </si>
  <si>
    <t>SISA</t>
  </si>
  <si>
    <t>жёлтый, h-55см, Ø-10см</t>
  </si>
  <si>
    <t>Dahlia Tee Set</t>
  </si>
  <si>
    <t>ТИИ СЕТ</t>
  </si>
  <si>
    <t>TEE SET</t>
  </si>
  <si>
    <t>лимонно-желтый, h-60см, Ø-15см</t>
  </si>
  <si>
    <t>Dahlia Fire And Ice</t>
  </si>
  <si>
    <t>ФАЙР ЭНД АЙС</t>
  </si>
  <si>
    <t>FIRE AND ICE</t>
  </si>
  <si>
    <t>Dahlia Ellen Houston</t>
  </si>
  <si>
    <t>ЭЛЛЕН ХЬЮСТОН</t>
  </si>
  <si>
    <t>ELLEN HOUSTON</t>
  </si>
  <si>
    <t>красный с тёмной листвой, h-40см, Ø-9см</t>
  </si>
  <si>
    <t>ГЕОРГИНЫ КАКТУСОВЫЕ</t>
  </si>
  <si>
    <t>Dahlia Alain Mimoun</t>
  </si>
  <si>
    <t>АЛАН МИМОУН</t>
  </si>
  <si>
    <t>ALAIN MIMOUN</t>
  </si>
  <si>
    <t>кремовый с частыми красными штрихами, h-100см, Ø-15-20см</t>
  </si>
  <si>
    <t>Dahlia Alfred Grille</t>
  </si>
  <si>
    <t>АЛЬФРЕД ГРИЛЛЬ</t>
  </si>
  <si>
    <t>ALFRED GRILLE</t>
  </si>
  <si>
    <t>СПАЙДЕР абрикосовый с жёлтым центром, h-100см, Ø-15см</t>
  </si>
  <si>
    <t>Dahlia Ambition</t>
  </si>
  <si>
    <t>АМБИШН</t>
  </si>
  <si>
    <t>AMBITION</t>
  </si>
  <si>
    <t>лиловый с расщеплёнными кончиками, h-100см, Ø-10-15см</t>
  </si>
  <si>
    <t>полукактус.</t>
  </si>
  <si>
    <t>Dahlia Apache Blauw</t>
  </si>
  <si>
    <t>АПАЧИ БЛЮ</t>
  </si>
  <si>
    <t>красный, h-90см, Ø-14см</t>
  </si>
  <si>
    <t>Dahlia Urchin</t>
  </si>
  <si>
    <t>АРЧИН</t>
  </si>
  <si>
    <t>URCHIN US</t>
  </si>
  <si>
    <t>рубиновый, h-100см, Ø-15см</t>
  </si>
  <si>
    <t>Dahlia Black Jack</t>
  </si>
  <si>
    <t>темно-бордовый, почти черный, h-110см, Ø-20см</t>
  </si>
  <si>
    <t>Dahlia Black Narcissus</t>
  </si>
  <si>
    <t>БЛЭК НАРЦИССУС</t>
  </si>
  <si>
    <t>BLACK NARCISSUS</t>
  </si>
  <si>
    <t>тёмно-бордовый, h-120см, Ø-15-20см</t>
  </si>
  <si>
    <t>Dahlia Blackberry Ripple</t>
  </si>
  <si>
    <t>БЛЭКБЕРРИ РИППЛ</t>
  </si>
  <si>
    <t>BLACKBERRY RIPPLE</t>
  </si>
  <si>
    <t>на белых лепестках обильное лиловое напыление и штрихи, h-110см, Ø-13см</t>
  </si>
  <si>
    <t>Dahlia Veritable</t>
  </si>
  <si>
    <t>ВЕРИТАБЛЬ</t>
  </si>
  <si>
    <t>VERITABLE</t>
  </si>
  <si>
    <t>сиреневый с белым центром, h-120см, Ø-15-20см</t>
  </si>
  <si>
    <t>Dahlia Vulcan Yellow</t>
  </si>
  <si>
    <t>ВУЛКАН ЙЕЛЛОУ</t>
  </si>
  <si>
    <t>VULCAN YELLOW</t>
  </si>
  <si>
    <t>желтый, h-120см, Ø-17см</t>
  </si>
  <si>
    <t>Dahlia Grande Finale</t>
  </si>
  <si>
    <t>ГРАНД ФИНАЛЕ</t>
  </si>
  <si>
    <t>GRANDE FINALE</t>
  </si>
  <si>
    <t>красный с малиново-белыми кончиками, очень крупный, h-90см, Ø-25см</t>
  </si>
  <si>
    <t>Dahlia Good Earth</t>
  </si>
  <si>
    <t>ГУД ЕРФ</t>
  </si>
  <si>
    <t>GOOD EARTH</t>
  </si>
  <si>
    <t>розовый с кремовым центром и белыми кончиками, h-110см, Ø-20см</t>
  </si>
  <si>
    <t>Dahlia Dana</t>
  </si>
  <si>
    <t>ДАНА</t>
  </si>
  <si>
    <t>ярко-розовый с жёлтым центром, h-120см, Ø-15-20см</t>
  </si>
  <si>
    <t>Dahlia Dutch Explosion</t>
  </si>
  <si>
    <t>ДАТЧ ЭКСПЛОЖЕН</t>
  </si>
  <si>
    <t>DUTCH EXPLOSION</t>
  </si>
  <si>
    <t>ярко-розово-лиловый с белым центром, h-80см, Ø-17см</t>
  </si>
  <si>
    <t>Dahlia Gerry Scott</t>
  </si>
  <si>
    <t>ДЖЕРРИ СКОТТ</t>
  </si>
  <si>
    <t>GERRY SCOTT</t>
  </si>
  <si>
    <t>бордовый, h-100см, Ø-20см</t>
  </si>
  <si>
    <t>Dahlia Jura</t>
  </si>
  <si>
    <t>ДЖУРА</t>
  </si>
  <si>
    <t>JURA</t>
  </si>
  <si>
    <t>белый с сиреневыми кончиками, h-100см, Ø-15см</t>
  </si>
  <si>
    <t>Dahlia England's Glory</t>
  </si>
  <si>
    <t>ИНГЛЭНДС ГЛОРИ</t>
  </si>
  <si>
    <t>ENGLAND'S GLORY</t>
  </si>
  <si>
    <t>сиренево-лиловый с белыми кончиками, h-130см, Ø-25см</t>
  </si>
  <si>
    <t>Dahlia Inland Dynasty</t>
  </si>
  <si>
    <t>ИНЛАНД ДАЙНЕСТИ</t>
  </si>
  <si>
    <t>INLAND DYNASTY</t>
  </si>
  <si>
    <t>желтый, h-100см, Ø-25-30см</t>
  </si>
  <si>
    <t>Dahlia Yellow Star</t>
  </si>
  <si>
    <t>СПАЙДЕР жёлтый, h-120см, Ø-10-15см</t>
  </si>
  <si>
    <t>Dahlia Cabana Banana</t>
  </si>
  <si>
    <t>КАБАНА БАНАНА</t>
  </si>
  <si>
    <t>CABANA BANANA</t>
  </si>
  <si>
    <t>желтый с розово-сиреневыйми кончиками лепестков, h-110см, Ø-12-17см</t>
  </si>
  <si>
    <t>Dahlia Kennemerland</t>
  </si>
  <si>
    <t>КЕННЕМЕРЛЕНД</t>
  </si>
  <si>
    <t>KENNEMERLAND</t>
  </si>
  <si>
    <t>желтый, h-110см, Ø-16см</t>
  </si>
  <si>
    <t>Dahlia Kenora Macop B</t>
  </si>
  <si>
    <t>КЕНОРА МАКОП-Б</t>
  </si>
  <si>
    <t>KENORA MACOP-B</t>
  </si>
  <si>
    <t>тёмно-бордовый, у центра почти чёрный, лепестки причудливо изогнуты, h-90см, Ø-20см</t>
  </si>
  <si>
    <t>Dahlia Clair Obscur</t>
  </si>
  <si>
    <t>КЛЕР ОБСКУР</t>
  </si>
  <si>
    <t>CLAIR OBSCUR</t>
  </si>
  <si>
    <t>рубиновый с белыми кончиками, h-90см, Ø-15-20см</t>
  </si>
  <si>
    <t>Dahlia Color Spectacle</t>
  </si>
  <si>
    <t>КОЛОР СПЕКТАКЛЬ</t>
  </si>
  <si>
    <t>COLOR SPECTACLE</t>
  </si>
  <si>
    <t>оранжево-жёлтый с белыми кончиками, h-110см, Ø-15-20см</t>
  </si>
  <si>
    <t>Dahlia My Love</t>
  </si>
  <si>
    <t>белый с желтоватым центром центром, h-120см, Ø-15см</t>
  </si>
  <si>
    <t>Dahlia Manhattan Island</t>
  </si>
  <si>
    <t>МАНХЭТТЕН АЙЛЭНД</t>
  </si>
  <si>
    <t>MANHATTAN ISLAND</t>
  </si>
  <si>
    <t>тёмно-бордовый с желтоватым центром, h-90см, Ø-15-20см</t>
  </si>
  <si>
    <t>Dahlia Mick's Peppermint</t>
  </si>
  <si>
    <t>МИКС ПЕППЕРМИНТ</t>
  </si>
  <si>
    <t>MICK'S PEPPERMINT</t>
  </si>
  <si>
    <t>белый с ярко-лиловым меланжем, h-120см, Ø-22см</t>
  </si>
  <si>
    <t>Dahlia Mingus Gregory</t>
  </si>
  <si>
    <t>МИНГУС ГРЕГОРИ</t>
  </si>
  <si>
    <t>MINGUS GREGORY</t>
  </si>
  <si>
    <t>нежно-сиреневый , h-120см, Ø-20см</t>
  </si>
  <si>
    <t>Dahlia Motto</t>
  </si>
  <si>
    <t>МОТТО</t>
  </si>
  <si>
    <t>MOTTO</t>
  </si>
  <si>
    <t>насыщенно-коралловый с жёлтым центром, h-120см, Ø-25см</t>
  </si>
  <si>
    <t>Dahlia Nuit DEte</t>
  </si>
  <si>
    <t>НУИ Д'ЭТЕ</t>
  </si>
  <si>
    <t>NUIT D'ETÉ</t>
  </si>
  <si>
    <t>темно-бордовый, в центре черный, h-100см, Ø-15см</t>
  </si>
  <si>
    <t>Dahlia Pinelands Princess</t>
  </si>
  <si>
    <t>ПАЙНЛЭНДС ПРИНЦЕСС</t>
  </si>
  <si>
    <t>PINELANDS PRINCESS</t>
  </si>
  <si>
    <t>ярко-розовый с белым центром, h-80см, Ø-17см</t>
  </si>
  <si>
    <t>Dahlia Purple Gem</t>
  </si>
  <si>
    <t>ПУРПЛ ДЖЕМ</t>
  </si>
  <si>
    <t>PURPLE GEM</t>
  </si>
  <si>
    <t>сиренево-розовый, h-100см, Ø-10-15см</t>
  </si>
  <si>
    <t>Dahlia Summer Breeze</t>
  </si>
  <si>
    <t>САММЕР БРИЗ</t>
  </si>
  <si>
    <t>SUMMER BREEZE</t>
  </si>
  <si>
    <t>лимонно-жёлтый с палево-розовыми кончиками лепестков, h-120см, Ø-12-15см</t>
  </si>
  <si>
    <t>Dahlia Striped Vulkan</t>
  </si>
  <si>
    <t>СТРИПЕД ВУЛКАН</t>
  </si>
  <si>
    <t>STRIPED VULKAN</t>
  </si>
  <si>
    <t>ярко-жёлтый с красными штрихами и полосками, h-120см, Ø-20см</t>
  </si>
  <si>
    <t>Dahlia Tahiti Sunrise</t>
  </si>
  <si>
    <t>ТАИТИ САНРАЙЗ</t>
  </si>
  <si>
    <t>TAHITI SUNRISE</t>
  </si>
  <si>
    <t>жёлтый центр, фиолетово-красные кончики, h-110см, Ø-10-15см</t>
  </si>
  <si>
    <t>Dahlia White Star</t>
  </si>
  <si>
    <t>УАЙТ СТАР</t>
  </si>
  <si>
    <t>WHITE STAR</t>
  </si>
  <si>
    <t>СПАЙДЕР  белый, h-110см, Ø-15-20см</t>
  </si>
  <si>
    <t>Dahlia Witteman's Best</t>
  </si>
  <si>
    <t>УИТТЕМАНС БЕСТ</t>
  </si>
  <si>
    <t>WITTEMANS BEST</t>
  </si>
  <si>
    <t>ярко-красный, h-120см, Ø-15-20см</t>
  </si>
  <si>
    <t>Dahlia Fired Up</t>
  </si>
  <si>
    <t>ФАЙРД АП</t>
  </si>
  <si>
    <t>FIRED UP</t>
  </si>
  <si>
    <t>ярко-алый с желтым центром, h-140см, Ø-20-25см</t>
  </si>
  <si>
    <t>Dahlia Friquolet</t>
  </si>
  <si>
    <t>ФРИКОЛЕТ</t>
  </si>
  <si>
    <t>FRIQUOLET</t>
  </si>
  <si>
    <t>красный с белыми кончиками, h-140см, Ø-14см</t>
  </si>
  <si>
    <t>Dahlia Vuurvogel</t>
  </si>
  <si>
    <t>ФУРФОГЕЛЬ</t>
  </si>
  <si>
    <t>VUURVOGEL</t>
  </si>
  <si>
    <t>ярко-красный с жёлтым центром, h-120см, Ø-15-20см</t>
  </si>
  <si>
    <t>Dahlia Hy Pimento</t>
  </si>
  <si>
    <t>ХАЙ ПИМЕНТО</t>
  </si>
  <si>
    <t>HY PIMENTO</t>
  </si>
  <si>
    <t>Dahlia Hy Trio</t>
  </si>
  <si>
    <t>ХАЙ ТРИО</t>
  </si>
  <si>
    <t>HY TRIO</t>
  </si>
  <si>
    <t>кремово-лиловый меланж, очень яркий, h-110см, Ø-15-20см</t>
  </si>
  <si>
    <t>Dahlia Hollyhill Spider Woman</t>
  </si>
  <si>
    <t>ХОЛЛИХИЛ СПАЙДЕР ВУМЕН</t>
  </si>
  <si>
    <t>HOLLYHILL SPIDER WOMAN</t>
  </si>
  <si>
    <t>СПАЙДЕР причудливый и эффектный. Лепестки скрученные, бордового цвета, длинные.У центра лепестки более короткие, бело-розовые, h-100см, Ø-20см</t>
  </si>
  <si>
    <t>Dahlia Gudoshnik</t>
  </si>
  <si>
    <t>ХУДОЖНИК</t>
  </si>
  <si>
    <t>GUDOSHNIK</t>
  </si>
  <si>
    <t>ярко-оранжевый с желтым центром, h-120см, Ø-25см</t>
  </si>
  <si>
    <t>ГЕОРГИНЫ ПОМПОННЫЕ</t>
  </si>
  <si>
    <t>Dahlia Wine Eyed Jill</t>
  </si>
  <si>
    <t>ВАЙН АЙД ДЖИЛЛ</t>
  </si>
  <si>
    <t>WINE EYED JILL</t>
  </si>
  <si>
    <t>кремовый с сиреневым напылением и ярко-сиреневым центром, h-80см, Ø-10см</t>
  </si>
  <si>
    <t>Dahlia Genova</t>
  </si>
  <si>
    <t>ДЖЕНОВА</t>
  </si>
  <si>
    <t>GENOVA</t>
  </si>
  <si>
    <t>Dahlia Jowey Arenda</t>
  </si>
  <si>
    <t>ДЖОУИ АРЕНДА</t>
  </si>
  <si>
    <t>JOWEY ARENDA</t>
  </si>
  <si>
    <t>малиновый с желтым центром, h-120см, Ø-10см</t>
  </si>
  <si>
    <t>Dahlia Jowey Veronique</t>
  </si>
  <si>
    <t>ДЖОУИ ВЕРОНИК</t>
  </si>
  <si>
    <t>JOWEY VERONIQUE</t>
  </si>
  <si>
    <t>пурпурно-лиловый, h-120см, Ø-12см</t>
  </si>
  <si>
    <t>Dahlia Jowey Joshua</t>
  </si>
  <si>
    <t>ДЖОУИ ДЖОШУА</t>
  </si>
  <si>
    <t>JOWEY JOSHUA</t>
  </si>
  <si>
    <t>лепесток скручен в трубочку, верхняя часть бордовая, нижняя - белая, h-90см, Ø-7-10см</t>
  </si>
  <si>
    <t>Dahlia Jowey Nicky</t>
  </si>
  <si>
    <t>ДЖОУИ НИККИ</t>
  </si>
  <si>
    <t>JOWEY NICKY</t>
  </si>
  <si>
    <t>лососевый, h-130см, Ø-6-10см</t>
  </si>
  <si>
    <t>Dahlia Jowey Frambo</t>
  </si>
  <si>
    <t>ДЖОУИ ФРАМБО</t>
  </si>
  <si>
    <t>JOWEY FRAMBO</t>
  </si>
  <si>
    <t>розовый с перламутром, h-120см, Ø-6-10см</t>
  </si>
  <si>
    <t>Dahlia Zippity Do Da</t>
  </si>
  <si>
    <t>ЗИППИТИ ДО ДА</t>
  </si>
  <si>
    <t>ZIPPITY DO DA</t>
  </si>
  <si>
    <t>розовый с осветленными кончиками, h-100см, Ø-5см</t>
  </si>
  <si>
    <t>Dahlia Kasagi</t>
  </si>
  <si>
    <t>КАСАГИ</t>
  </si>
  <si>
    <t>KASAGI</t>
  </si>
  <si>
    <t>желтый с алыми кончиками, h-80см, Ø-9см</t>
  </si>
  <si>
    <t>Dahlia Cornel Brons</t>
  </si>
  <si>
    <t>КОРНЕЛ БРОНЗ</t>
  </si>
  <si>
    <t>CORNEL BRONS</t>
  </si>
  <si>
    <t>равномерно-медный, h-90см, Ø-7-10см</t>
  </si>
  <si>
    <t>Dahlia Little Robert</t>
  </si>
  <si>
    <t>ЛИТТЛ РОБЕРТ</t>
  </si>
  <si>
    <t>LITTLE ROBERT</t>
  </si>
  <si>
    <t>белый с малиновыми кончиками, h-80см, Ø-8-10см</t>
  </si>
  <si>
    <t>Dahlia Marble Ball</t>
  </si>
  <si>
    <t>МАРБЛ БОЛЛ</t>
  </si>
  <si>
    <t>MARBLE BALL</t>
  </si>
  <si>
    <t>бордовый с белым меланж, h-70см, Ø-9см</t>
  </si>
  <si>
    <t>Dahlia Nescio</t>
  </si>
  <si>
    <t>НЕСЦИО</t>
  </si>
  <si>
    <t>NESCIO</t>
  </si>
  <si>
    <t>красный, h-80см, Ø-6см</t>
  </si>
  <si>
    <t>Dahlia Noel</t>
  </si>
  <si>
    <t>НОЭЛЬ</t>
  </si>
  <si>
    <t>NOEL</t>
  </si>
  <si>
    <t>винно-красный с чисто-белыми кончиками, h-90см, Ø-15см</t>
  </si>
  <si>
    <t>Dahlia Petra's Wedding</t>
  </si>
  <si>
    <t>ПЕТРАЗ ВЕДДИНГ</t>
  </si>
  <si>
    <t>PETRA'S WEDDING</t>
  </si>
  <si>
    <t>белый, h-65см, Ø-11см</t>
  </si>
  <si>
    <t>Dahlia Pink Isa</t>
  </si>
  <si>
    <t>ПИНК ИСА</t>
  </si>
  <si>
    <t>PINK ISA</t>
  </si>
  <si>
    <t>светло-сиреневый с лиловыми кончиками, позже темнеет до сиреневого, h-70см, Ø-12-15см</t>
  </si>
  <si>
    <t>Dahlia Snowflake</t>
  </si>
  <si>
    <t>СНОУФЛЕЙК</t>
  </si>
  <si>
    <t>SNOWFLAKE</t>
  </si>
  <si>
    <t>белый, h-80см, Ø-5-6см</t>
  </si>
  <si>
    <t>Dahlia Chick A Dee US</t>
  </si>
  <si>
    <t>ШИК А ДИ ЮС</t>
  </si>
  <si>
    <t>CHICK A DEE US</t>
  </si>
  <si>
    <t>бело-бордовые, h-80см, Ø-10см</t>
  </si>
  <si>
    <t>ГЕОРГИНЫ ШАРОВИДНЫЕ</t>
  </si>
  <si>
    <t>Dahlia Boom Boom Red</t>
  </si>
  <si>
    <t>БУМ БУМ РЭД</t>
  </si>
  <si>
    <t>BOOM BOOM RED</t>
  </si>
  <si>
    <t>темно-красный, h-90см, Ø-13см</t>
  </si>
  <si>
    <t>Dahlia Wizard of Oz</t>
  </si>
  <si>
    <t>ВИЗАРД ОФ ОЗ</t>
  </si>
  <si>
    <t>WIZARD OF OZ</t>
  </si>
  <si>
    <t>кремово-розовый  , h-80см, Ø-5-10см</t>
  </si>
  <si>
    <t>Dahlia Dark Spirit</t>
  </si>
  <si>
    <t>ДАРК СПИРИТ</t>
  </si>
  <si>
    <t>DARK SPIRIT</t>
  </si>
  <si>
    <t>тёмно-бордовый, бархатный, h-90см, Ø-5-10см</t>
  </si>
  <si>
    <t>Dahlia Jowey Linda</t>
  </si>
  <si>
    <t>ДЖОУИ ЛИНДА</t>
  </si>
  <si>
    <t>JOWEY LINDA</t>
  </si>
  <si>
    <t>абрикосовый  , h-100см, Ø-14см</t>
  </si>
  <si>
    <t>Dahlia Jowey Martina</t>
  </si>
  <si>
    <t>ДЖОУИ МАРТИНА</t>
  </si>
  <si>
    <t>JOWEY MARTINA</t>
  </si>
  <si>
    <t>жёлтый, h-110см, Ø-11см</t>
  </si>
  <si>
    <t>Dahlia Rocco</t>
  </si>
  <si>
    <t>РОККО</t>
  </si>
  <si>
    <t>ROCCO</t>
  </si>
  <si>
    <t>ярко-лиловый, h-90см, Ø-5-6см</t>
  </si>
  <si>
    <t>Dahlia Salvation</t>
  </si>
  <si>
    <t>СЭЛВЕЙШН</t>
  </si>
  <si>
    <t>SALVATION</t>
  </si>
  <si>
    <t>ярко-сиреневый, h-80см, Ø-8см</t>
  </si>
  <si>
    <t>Dahlia Hapet Daydream</t>
  </si>
  <si>
    <t>ХАПЕТ ДЕЙДРИМ</t>
  </si>
  <si>
    <t>HAPET DAYDREAM</t>
  </si>
  <si>
    <t>фиолетово-пурпурные кончики с желтоватым центром, h-100см, Ø-13см</t>
  </si>
  <si>
    <t>Dahlia Eveline</t>
  </si>
  <si>
    <t>ЭВЕЛИН</t>
  </si>
  <si>
    <t>EVELINE</t>
  </si>
  <si>
    <t>белый с нежно-розовым напылением, h-120см, Ø-12-13см</t>
  </si>
  <si>
    <t>ГЕОРГИНЫ ГЭЛЛЕРИ (цветение 5 месяцев)</t>
  </si>
  <si>
    <t>Dahlia Gallery Art Deco</t>
  </si>
  <si>
    <t>ГЭЛЛЕРИ АРТ ДЕКО</t>
  </si>
  <si>
    <t>GALLERY ART DECO</t>
  </si>
  <si>
    <t>нижняя сторона лепестка рыжевато-розовая, верхняя сторона кремовая, h-40см, Ø-12см</t>
  </si>
  <si>
    <t>Dahlia Gallery Art Nouveau</t>
  </si>
  <si>
    <t>ГЭЛЛЕРИ АРТ НУВО</t>
  </si>
  <si>
    <t>GALLERY ART NOUVEAU</t>
  </si>
  <si>
    <t>темно-красно-розовый., h-40см, Ø-10-15см</t>
  </si>
  <si>
    <t>Dahlia Gallery Art Fair</t>
  </si>
  <si>
    <t>ГЭЛЛЕРИ АРТ ФЭЙР</t>
  </si>
  <si>
    <t>GALLERY ART FAIR</t>
  </si>
  <si>
    <t>белый, сердцевина салатового цвета, h-40см, Ø-10-15см</t>
  </si>
  <si>
    <t>Dahlia Gallery Bellini</t>
  </si>
  <si>
    <t>ГЭЛЛЕРИ БЕЛЛИНИ</t>
  </si>
  <si>
    <t>GALLERY BELLINI</t>
  </si>
  <si>
    <t>ярко-розовый, h-40см, Ø-10-15см</t>
  </si>
  <si>
    <t>Dahlia Gallery Valentin</t>
  </si>
  <si>
    <t>ГЭЛЛЕРИ ВАЛЕНТИН</t>
  </si>
  <si>
    <t>GALLERY VALENTIN</t>
  </si>
  <si>
    <t>красный, кончики слегка жёлтые, как пламя, h-40см, Ø-10-15см</t>
  </si>
  <si>
    <t>Dahlia Gallery Vincent</t>
  </si>
  <si>
    <t>ГЭЛЛЕРИ ВИНСЕНТ</t>
  </si>
  <si>
    <t>GALLERY VINCENT</t>
  </si>
  <si>
    <t>ярко-лососевый, h-40см, Ø-15см</t>
  </si>
  <si>
    <t>Dahlia Gallery Singer</t>
  </si>
  <si>
    <t>ГЭЛЛЕРИ ЗИНГЕР</t>
  </si>
  <si>
    <t>GALLERY SINGER</t>
  </si>
  <si>
    <t>красный, h-40см, Ø-10-15см</t>
  </si>
  <si>
    <t>Dahlia Gallery Cobra</t>
  </si>
  <si>
    <t>ГЭЛЛЕРИ КОБРА</t>
  </si>
  <si>
    <t>GALLERY COBRA</t>
  </si>
  <si>
    <t>нижняя сторона лепестка красная, верхняя сторона желтая, h-45см, Ø-13см</t>
  </si>
  <si>
    <t>Dahlia Gallery La Tour</t>
  </si>
  <si>
    <t>ГЭЛЛЕРИ ЛА ТУР</t>
  </si>
  <si>
    <t>GALLERY LA TOUR</t>
  </si>
  <si>
    <t>сиреневато-розовый, кремовый центр, бронзовая листва, h-40см, Ø-10-15см</t>
  </si>
  <si>
    <t>Dahlia Gallery Leonardo</t>
  </si>
  <si>
    <t>ГЭЛЛЕРИ ЛЕОНАРДО</t>
  </si>
  <si>
    <t>GALLERY LEONARDO</t>
  </si>
  <si>
    <t>лососевый, h-40см, Ø-10-15см</t>
  </si>
  <si>
    <t>Dahlia Gallery Matisse</t>
  </si>
  <si>
    <t>ГЭЛЛЕРИ МАТИСС</t>
  </si>
  <si>
    <t>GALLERY MATISSE</t>
  </si>
  <si>
    <t>оранжево-жёлтый меланж, центр более жёлтый, h-40см, Ø-10-15см</t>
  </si>
  <si>
    <t>Dahlia Gallery Monet</t>
  </si>
  <si>
    <t>ГЭЛЛЕРИ МОНЕТ</t>
  </si>
  <si>
    <t>GALLERY MONET</t>
  </si>
  <si>
    <t>кремово-белый с светло-лиловыми лепестками, h-40см, Ø-10-15см</t>
  </si>
  <si>
    <t>Dahlia Gallery Pablo</t>
  </si>
  <si>
    <t>ГЭЛЛЕРИ ПАБЛО</t>
  </si>
  <si>
    <t>GALLERY PABLO</t>
  </si>
  <si>
    <t>красный центр, желтый лепесток с лососевыми кончиками, h-35см, Ø-14см</t>
  </si>
  <si>
    <t>Dahlia Gallery Pinto</t>
  </si>
  <si>
    <t>ГЭЛЛЕРИ ПИНТО</t>
  </si>
  <si>
    <t>GALLERY PINTO</t>
  </si>
  <si>
    <t>лаймово-желтый, h-35см, Ø-14см</t>
  </si>
  <si>
    <t>Dahlia Gallery Rembrandt</t>
  </si>
  <si>
    <t>ГЭЛЛЕРИ РЕМБРАНД</t>
  </si>
  <si>
    <t>GALLERY REMBRANDT</t>
  </si>
  <si>
    <t>темно-розовый с кремовой сердцевиной, h-40см, Ø-10-15см</t>
  </si>
  <si>
    <t>Dahlia Gallery Renoir</t>
  </si>
  <si>
    <t>ГЭЛЛЕРИ РЕНУАР</t>
  </si>
  <si>
    <t>GALLERY RENOIR</t>
  </si>
  <si>
    <t>сиреневато-розовый, h-40см, Ø-10-15см</t>
  </si>
  <si>
    <t>Dahlia Gallery Rivera</t>
  </si>
  <si>
    <t>ГЭЛЛЕРИ РИВЬЕРА</t>
  </si>
  <si>
    <t>GALLERY RIVERA</t>
  </si>
  <si>
    <t>карминно-красный, очень яркий, h-40см, Ø-10-15см</t>
  </si>
  <si>
    <t>Dahlia Gallery Salvador</t>
  </si>
  <si>
    <t>ГЭЛЛЕРИ САЛЬВАДОР</t>
  </si>
  <si>
    <t>GALLERY SALVADOR</t>
  </si>
  <si>
    <t>розовый с красной сердцевиной, кончики лепестков темно-розовые, h-40см, Ø-10-15см</t>
  </si>
  <si>
    <t>Dahlia Gallery Serenade</t>
  </si>
  <si>
    <t>ГЭЛЛЕРИ СЕРЕНАДА</t>
  </si>
  <si>
    <t>GALLERY SERENADE</t>
  </si>
  <si>
    <t>кремовый с желтым центром  , h-40см, Ø-10-15см</t>
  </si>
  <si>
    <t>Dahlia Gallery Cezanne</t>
  </si>
  <si>
    <t>ГЭЛЛЕРИ ЧЕЗАННЕ</t>
  </si>
  <si>
    <t>GALLERY CEZANNE</t>
  </si>
  <si>
    <t>желтый, h-40см, Ø-10-15см</t>
  </si>
  <si>
    <t>ГЕОРГИНЫ ВОРОТНИЧКОВЫЕ (COLARETTE)</t>
  </si>
  <si>
    <t>Dahlia Impression Fantastico</t>
  </si>
  <si>
    <t>ИМПРЕШИОН ФАНТАСТИКО</t>
  </si>
  <si>
    <t>IMPRESSION FANTASTICO</t>
  </si>
  <si>
    <t>желтый центр, крайние лепестки темно бордовые, средние лепестки бордовые с белыми кончиками, h-50см, Ø-7-8см</t>
  </si>
  <si>
    <t>Dahlia Night Butterfly</t>
  </si>
  <si>
    <t>НАЙТ БАТТЕРФЛЯЙ</t>
  </si>
  <si>
    <t>NIGHT BUTTERFLY</t>
  </si>
  <si>
    <t>внешние лепестки-бордовые, внутренние-бело-розовые, h-90см, Ø-5-10см</t>
  </si>
  <si>
    <t>ГЕОРГИНЫ МИНЬОН</t>
  </si>
  <si>
    <t>миньон</t>
  </si>
  <si>
    <t>Dahlia Dark Angel Dracula VDTG17</t>
  </si>
  <si>
    <t>ДАРК АНГЕЛ - ДРАКУЛА</t>
  </si>
  <si>
    <t>DARK ANGEL DRACULA</t>
  </si>
  <si>
    <t>пурпурный с тёмно-красным центром, бронзовая листва, h-30см, Ø-7-10см</t>
  </si>
  <si>
    <t>ГЕОРГИНЫ АНЕМОНОВИДНЫЕ</t>
  </si>
  <si>
    <t>Dahlia The Phantom</t>
  </si>
  <si>
    <t>ЗЕ ФАНТОМ</t>
  </si>
  <si>
    <t>THE PHANTOM</t>
  </si>
  <si>
    <t>бордовый с тонкой жёлтой каймой центр, юбочка сиренево-розовая, h-100см, Ø-5-10см</t>
  </si>
  <si>
    <t>Dahlia Paso Doble</t>
  </si>
  <si>
    <t>ПАСО ДОБЛЬ</t>
  </si>
  <si>
    <t>PASO DOBLE</t>
  </si>
  <si>
    <t>жёлтый центр, юбочка белая с красными подпалинами, h-110см, Ø-12см</t>
  </si>
  <si>
    <t>Dahlia Floorinoor</t>
  </si>
  <si>
    <t>ФЛООРИНООР</t>
  </si>
  <si>
    <t>FLOORINOOR</t>
  </si>
  <si>
    <t>ГЕОРГИНЫ ТОПМИКС</t>
  </si>
  <si>
    <t>Dahlia Topmix White</t>
  </si>
  <si>
    <t>ТОП МИКС БЕЛЫЙ</t>
  </si>
  <si>
    <t>TOP MIX WHITE</t>
  </si>
  <si>
    <t>белый с жёлтым центром , h-25см, Ø-7см</t>
  </si>
  <si>
    <t>Dahlia Topmix Yellow</t>
  </si>
  <si>
    <t>ТОП МИКС ЖЕЛТЫЙ</t>
  </si>
  <si>
    <t>TOP MIX YELLOW</t>
  </si>
  <si>
    <t>жёлтый, h-25см, Ø-7см</t>
  </si>
  <si>
    <t>Dahlia Topmix Red</t>
  </si>
  <si>
    <t>ТОП МИКС КРАСНЫЙ</t>
  </si>
  <si>
    <t>TOP MIX RED</t>
  </si>
  <si>
    <t>красный, h-25см, Ø-7см</t>
  </si>
  <si>
    <t>Dahlia Topmix Orange</t>
  </si>
  <si>
    <t>ТОП МИКС ОРАНЖЕВЫЙ</t>
  </si>
  <si>
    <t>TOP MIX ORANGE</t>
  </si>
  <si>
    <t>оранжевый с жёлтым центром, h-25см, Ø-7см</t>
  </si>
  <si>
    <t>Dahlia Topmix Purple</t>
  </si>
  <si>
    <t>ТОП МИКС ПУРПУРНЫЙ</t>
  </si>
  <si>
    <t>TOP MIX PURPLE</t>
  </si>
  <si>
    <t>пурпурный, h-25см, Ø-7см</t>
  </si>
  <si>
    <t>Dahlia Topmix Pink</t>
  </si>
  <si>
    <t>ТОП МИКС РОЗОВЫЙ</t>
  </si>
  <si>
    <t>TOP MIX PINK</t>
  </si>
  <si>
    <t>розовый, h-25см, Ø-7см</t>
  </si>
  <si>
    <t>АНЕМОНА</t>
  </si>
  <si>
    <t>АДМИРАЛ</t>
  </si>
  <si>
    <t>махровый перламутрово-розовый, h-15см</t>
  </si>
  <si>
    <t>БИКОЛОР</t>
  </si>
  <si>
    <t>белый с ярко-красным кольцом, h-15см</t>
  </si>
  <si>
    <t>Anemone Blanda Splendour Mixed</t>
  </si>
  <si>
    <t>БЛАНДА СМЕСЬ</t>
  </si>
  <si>
    <t>BLANDA MIXED</t>
  </si>
  <si>
    <t>смесь, h-15см</t>
  </si>
  <si>
    <t>БЛЮ ШЕЙДС</t>
  </si>
  <si>
    <t>BLUE SHADES</t>
  </si>
  <si>
    <t>синяя, h-15см</t>
  </si>
  <si>
    <t>БРАЙД</t>
  </si>
  <si>
    <t>белый, h-15см</t>
  </si>
  <si>
    <t>ГОВЕРНОР</t>
  </si>
  <si>
    <t>махровый алый, h-15см</t>
  </si>
  <si>
    <t>ГОЛЛАНДИЯ</t>
  </si>
  <si>
    <t>ярко-красный, h-15см</t>
  </si>
  <si>
    <t>ГОРА ЭВЕРЕСТ</t>
  </si>
  <si>
    <t>махровый белый, h-15см</t>
  </si>
  <si>
    <t>Anemone De Caen Mixed</t>
  </si>
  <si>
    <t>ДЕ КАЕН СМЕСЬ</t>
  </si>
  <si>
    <t>DE CAEN MIXED</t>
  </si>
  <si>
    <t>ЛОРД ЛЕЙТЕНАНТ</t>
  </si>
  <si>
    <t>LORD LIEUTENANT</t>
  </si>
  <si>
    <t>махровый синий, h-15см</t>
  </si>
  <si>
    <t>Anemone Mr.Fokker</t>
  </si>
  <si>
    <t>CORONARIA MR.FOKKER</t>
  </si>
  <si>
    <t>сиреневый, h-15см</t>
  </si>
  <si>
    <t>Anemone St.Brigid Mixed</t>
  </si>
  <si>
    <t>СВ.БРИДЖИТ, СМЕСЬ</t>
  </si>
  <si>
    <t>махровый смесь, h-15см</t>
  </si>
  <si>
    <t>Anemone Sylphide</t>
  </si>
  <si>
    <t>СИЛЬФИД</t>
  </si>
  <si>
    <t>CORONARIA SYLPHIDE</t>
  </si>
  <si>
    <t>розовый, h-15см</t>
  </si>
  <si>
    <t>УАЙТ СПЛЕНДОР</t>
  </si>
  <si>
    <t>WHITE SPLENDOUR</t>
  </si>
  <si>
    <t>Acidanthera Murielae</t>
  </si>
  <si>
    <t>АЦИДАНТЕРА</t>
  </si>
  <si>
    <t>МУРИЕЛА</t>
  </si>
  <si>
    <t>MURIELAE (SYN. GLADIOLUS CALLIANTHUS)</t>
  </si>
  <si>
    <t>белый с тёмно-бордовым центром, h-50см</t>
  </si>
  <si>
    <t>БАБИАНА</t>
  </si>
  <si>
    <t>КЬЮ ГИБРИДС, СМЕСЬ</t>
  </si>
  <si>
    <t>KEW HYBRIDS MIXED</t>
  </si>
  <si>
    <t>окраски, отличающиеся от привычных, более нежные, пастельные. Колорисстическая смесь, h-15-25см</t>
  </si>
  <si>
    <t>Babiana</t>
  </si>
  <si>
    <t>Babiana stricta mix</t>
  </si>
  <si>
    <t>СТРИКТА, СМЕСЬ</t>
  </si>
  <si>
    <t>STRICTA MIXED</t>
  </si>
  <si>
    <t>смесь, h-15-25см</t>
  </si>
  <si>
    <t>Hymenocallis festalis</t>
  </si>
  <si>
    <t>ГИМЕНОКАЛЛИС</t>
  </si>
  <si>
    <t>ФЕСТАЛИС (РАННИЙ)</t>
  </si>
  <si>
    <t>FESTALIS (ISMENE)</t>
  </si>
  <si>
    <t>белый, h-50см</t>
  </si>
  <si>
    <t>Hymenocallis</t>
  </si>
  <si>
    <t>Gladiolus Prins Claus</t>
  </si>
  <si>
    <t>ПРИНС КЛАУС (NANUS)</t>
  </si>
  <si>
    <t>NANUS PRINS CLAUS</t>
  </si>
  <si>
    <t>белый с ярко-розовыми мазками, h-50см</t>
  </si>
  <si>
    <t>Gladiolus</t>
  </si>
  <si>
    <t>Gloriosa rothschildiana</t>
  </si>
  <si>
    <t>РОТШИЛЬДА</t>
  </si>
  <si>
    <t>ROTHSCHILDIANA</t>
  </si>
  <si>
    <t>ярко-малиновый с желто-зеленым центром, h-150см</t>
  </si>
  <si>
    <t>Gloriosa</t>
  </si>
  <si>
    <t>Zephyranthes candida</t>
  </si>
  <si>
    <t>ЗЕФИРАНТЕС</t>
  </si>
  <si>
    <t>КАНДИДА (БЕЛОСНЕЖНЫЙ)</t>
  </si>
  <si>
    <t>CANDIDA</t>
  </si>
  <si>
    <t>белый, желтый центр, h-25см</t>
  </si>
  <si>
    <t>Zephyranthes</t>
  </si>
  <si>
    <t>Zephyranthes Robustus</t>
  </si>
  <si>
    <t>РОБУСТУС (МОЩНЫЙ)</t>
  </si>
  <si>
    <t>ROBUSTUS</t>
  </si>
  <si>
    <t>ярко-розовый, h-15см</t>
  </si>
  <si>
    <t>Ixia Venus</t>
  </si>
  <si>
    <t>ИКСИЯ</t>
  </si>
  <si>
    <t>ВЕНУС</t>
  </si>
  <si>
    <t>VENUS</t>
  </si>
  <si>
    <t>красный, h-45см</t>
  </si>
  <si>
    <t>Ixia</t>
  </si>
  <si>
    <t>Ixia Yellow Emperor</t>
  </si>
  <si>
    <t>ЙЕЛЛОУ ЭМПЕРОР</t>
  </si>
  <si>
    <t>YELLOW EMPEROR</t>
  </si>
  <si>
    <t>желтый с темно-бронзовым центром, h-45см</t>
  </si>
  <si>
    <t>Ixia Rose Emperor</t>
  </si>
  <si>
    <t>РОУЗ ЭМПЕРОР</t>
  </si>
  <si>
    <t>ROSE EMPEROR</t>
  </si>
  <si>
    <t>лилово-розовый, h-45см</t>
  </si>
  <si>
    <t>Ixia Mix</t>
  </si>
  <si>
    <t>смесь цветов, h-40см</t>
  </si>
  <si>
    <t>Ixia Spotlight</t>
  </si>
  <si>
    <t>СПОТЛАЙТ</t>
  </si>
  <si>
    <t>SPOTLIGHT</t>
  </si>
  <si>
    <t>белый с розовым румянцем  и с красными пятнами, h-45см</t>
  </si>
  <si>
    <t>ИРИС ГОЛЛ.</t>
  </si>
  <si>
    <t>АЛЯСКА</t>
  </si>
  <si>
    <t>ALASKA</t>
  </si>
  <si>
    <t>белый с желтым мазком, h-60см</t>
  </si>
  <si>
    <t>Iris hollandica</t>
  </si>
  <si>
    <t>ДЖИПСИ БЬЮТИ</t>
  </si>
  <si>
    <t>GIPSY BEAUTY</t>
  </si>
  <si>
    <t>верхние лепестки синие, нижние лепестки бурые с жёлтым мазком и тонкими жёлтыми полосками, h-60см</t>
  </si>
  <si>
    <t>ДИСКАВЕРИ</t>
  </si>
  <si>
    <t>DISCOVERY</t>
  </si>
  <si>
    <t>фиолетово-синий с желтым мазком, h-60см</t>
  </si>
  <si>
    <t>ОТУМН ПРИНЦЕСС</t>
  </si>
  <si>
    <t>AUTUMN PRINCESS</t>
  </si>
  <si>
    <t>нижние лепестки жёлтые, верхние-бронзовые, h-60см</t>
  </si>
  <si>
    <t>РЕД ЭМБЕР</t>
  </si>
  <si>
    <t>RED EMBER</t>
  </si>
  <si>
    <t>верхние лепестки лиловые, нижние лепестки коричневатые с жёлтым мазком, h-60см</t>
  </si>
  <si>
    <t>РОМАНО</t>
  </si>
  <si>
    <t>ROMANO</t>
  </si>
  <si>
    <t>верхние лепестки фиолетовые с белым, нижние-желтые, h-60см</t>
  </si>
  <si>
    <t>СКАЙ БЬЮТИ</t>
  </si>
  <si>
    <t>SKY BEAUTY</t>
  </si>
  <si>
    <t>верхние лепестки голубые, нижние лепестки нежно-голубые с жёлтым мазком по центру , h-60см</t>
  </si>
  <si>
    <t>ТАЙГЕРАЙ (АЙ ОФ ТАЙГЕР)</t>
  </si>
  <si>
    <t>TIGEREYE</t>
  </si>
  <si>
    <t>синий с жёлтым мазком по центру нижнего лепестка, h-60см</t>
  </si>
  <si>
    <t>Calochortus Mixed</t>
  </si>
  <si>
    <t>КАЛОХОРТУС</t>
  </si>
  <si>
    <t>4/+</t>
  </si>
  <si>
    <t>Calochortus</t>
  </si>
  <si>
    <t>Crocosmia George Davidson</t>
  </si>
  <si>
    <t>КРОКОСМИЯ</t>
  </si>
  <si>
    <t>ДЖОРДЖ ДЭВИДСОН</t>
  </si>
  <si>
    <t>GEORGE DAVIDSON</t>
  </si>
  <si>
    <t>желтый, h-60-90см</t>
  </si>
  <si>
    <t>Crocosmia</t>
  </si>
  <si>
    <t>Crocosmia Lucifer</t>
  </si>
  <si>
    <t>ЛЮЦИФЕР</t>
  </si>
  <si>
    <t>LUCIFER</t>
  </si>
  <si>
    <t>морозостойкий гибрид, яркио-красный, зимует(!) с укрытием, h-70-100см</t>
  </si>
  <si>
    <t>Crocosmia mixed</t>
  </si>
  <si>
    <t>BIGFLOWERING MIX</t>
  </si>
  <si>
    <t>6/8</t>
  </si>
  <si>
    <t>Crocosmia Emberglow</t>
  </si>
  <si>
    <t>ЭМБЕРГЛОУ</t>
  </si>
  <si>
    <t>EMBERGLOW</t>
  </si>
  <si>
    <t>ало-красный с желттым, как пламя, крупный цветок, h-70-100см</t>
  </si>
  <si>
    <t>Crocosmia Emily McKenzie</t>
  </si>
  <si>
    <t>ЭМИЛИ МАККЕНЗИ</t>
  </si>
  <si>
    <t>EMILY MCKENZIE</t>
  </si>
  <si>
    <t>красный центр с жёлтыми кончиками, h-80см</t>
  </si>
  <si>
    <t>ЛУК ДЕКОР.</t>
  </si>
  <si>
    <t>КРУГЛОГОЛОВЫЙ</t>
  </si>
  <si>
    <t>SPHAEROCEPHALON</t>
  </si>
  <si>
    <t>терракотово-красный, h-60см</t>
  </si>
  <si>
    <t>Allium</t>
  </si>
  <si>
    <t>МОЛИ (ЗОЛОТОЙ)</t>
  </si>
  <si>
    <t>MOLY</t>
  </si>
  <si>
    <t>миниатюрный, жёлтый, h-25-30см</t>
  </si>
  <si>
    <t>НЕАПОЛИТАНСКИЙ</t>
  </si>
  <si>
    <t>NEAPOLITANUM</t>
  </si>
  <si>
    <t>Цветки-звездочки образуют соцветия до 10 см в диаметре. Душистый, h-35см</t>
  </si>
  <si>
    <t>ОСТРОВСКОГО</t>
  </si>
  <si>
    <t>OREOPHILUM (OSTROWSKIANUM)</t>
  </si>
  <si>
    <t>розово-малиновый, собран в полушаровидные соцветия., h-20см</t>
  </si>
  <si>
    <t>ЮНИФОЛИУМ</t>
  </si>
  <si>
    <t>UNIFOLIUM</t>
  </si>
  <si>
    <t>Однолистный.  Зацветает в мае розовыми соцветиями., h-25см</t>
  </si>
  <si>
    <t>Nerine bowdenii Alba</t>
  </si>
  <si>
    <t>НЕРИНЕ</t>
  </si>
  <si>
    <t>АЛЬБА</t>
  </si>
  <si>
    <t>BOWDENII ALBA</t>
  </si>
  <si>
    <t>Nerine</t>
  </si>
  <si>
    <t>Nerine Mixed</t>
  </si>
  <si>
    <t>смесь, h-30см</t>
  </si>
  <si>
    <t>Oxalis Tetraphylla Iron Cross</t>
  </si>
  <si>
    <t>ОКСАЛИС</t>
  </si>
  <si>
    <t>АЙРОН КРОСС</t>
  </si>
  <si>
    <t>TETRAPHYLLA IRON CROSS</t>
  </si>
  <si>
    <t>Цветки розово-красные, листва типа трилистника клевера зеленая, с фиолетовыми крестообразными пятнами, h-15-30см</t>
  </si>
  <si>
    <t>Oxalis</t>
  </si>
  <si>
    <t>Oxalis Myke</t>
  </si>
  <si>
    <t>МАЙК</t>
  </si>
  <si>
    <t>TRIANGULARIS MYKE</t>
  </si>
  <si>
    <t>тёмно-бордовая листва, розово-белые цветки, h-15-20см</t>
  </si>
  <si>
    <t>Oxalis Depressa</t>
  </si>
  <si>
    <t>ПРИЖАТАЯ</t>
  </si>
  <si>
    <t>DEPRESSA</t>
  </si>
  <si>
    <t>розовый с жёлтым центром и белой звездой, h-10-15см</t>
  </si>
  <si>
    <t>Ornithogalum Mount Fuji</t>
  </si>
  <si>
    <t>ОРНИТОГАЛУМ</t>
  </si>
  <si>
    <t>МАУНТ ФУДЖИ</t>
  </si>
  <si>
    <t>MOUNT FUJI</t>
  </si>
  <si>
    <t>Птицемлечник. Белый, h-50см</t>
  </si>
  <si>
    <t>Ornithogalum</t>
  </si>
  <si>
    <t>Ornithogalum Mount Everest</t>
  </si>
  <si>
    <t>МАУНТ ЭВЕРЕСТ</t>
  </si>
  <si>
    <t>MOUNT EVEREST</t>
  </si>
  <si>
    <t>белый, h-90см</t>
  </si>
  <si>
    <t>Polianthes Tuberosa The Pearl</t>
  </si>
  <si>
    <t>ПОЛИАНТЕС КЛУБНЕНОСНЫЙ</t>
  </si>
  <si>
    <t>ЗЕ ПЕРЛ</t>
  </si>
  <si>
    <t>TUBEROSA THE PEARL</t>
  </si>
  <si>
    <t>белый, очень ароматный, h-45-60см</t>
  </si>
  <si>
    <t>Polianthes</t>
  </si>
  <si>
    <t>Polianthes Pink Sapphire</t>
  </si>
  <si>
    <t>ПИНК САПФИР</t>
  </si>
  <si>
    <t>PINK SAPPHIRE</t>
  </si>
  <si>
    <t>Махровый нежно-сиреневато-розовый, h-80-100см</t>
  </si>
  <si>
    <t>РАНУНКУЛЮС</t>
  </si>
  <si>
    <t>белый, h-50-60см</t>
  </si>
  <si>
    <t>Ranunculus</t>
  </si>
  <si>
    <t>ЖЕЛТЫЙ</t>
  </si>
  <si>
    <t>жёлтый, h-50-60см</t>
  </si>
  <si>
    <t xml:space="preserve">RED </t>
  </si>
  <si>
    <t>красный, h-50-60см</t>
  </si>
  <si>
    <t>ОРАНЖЕВЫЙ</t>
  </si>
  <si>
    <t>ORANJE</t>
  </si>
  <si>
    <t>оранжевый, h-50-60см</t>
  </si>
  <si>
    <t>ПИКОТИ КАФЕ О ЛЕЙ</t>
  </si>
  <si>
    <t>PICOTEE CAFE AU LAIT</t>
  </si>
  <si>
    <t>темно-желтый, бронзовый и темно-красный меланж, очень эффектно, h-50см</t>
  </si>
  <si>
    <t>ПИКОТИ МИКС</t>
  </si>
  <si>
    <t>PICOTEE MIXED</t>
  </si>
  <si>
    <t>смесь сортов серии Пикоти, h-50см</t>
  </si>
  <si>
    <t>ПИКОТИ ОРАНЖЕВЫЙ</t>
  </si>
  <si>
    <t>PICOTEE ORANGE</t>
  </si>
  <si>
    <t>желтый с ярко-оранжевым, иногда почти полностью оранжево-алый, h-50см</t>
  </si>
  <si>
    <t>ПИКОТИ РОЗОВЫЙ</t>
  </si>
  <si>
    <t>PICOTEE PINK</t>
  </si>
  <si>
    <t>нежно-розовый с красным кантом, h-50-60см</t>
  </si>
  <si>
    <t>тёмно-лиловый  , h-50-60см</t>
  </si>
  <si>
    <t>розовый, h-50-60см</t>
  </si>
  <si>
    <t>смесь, h-50-60см</t>
  </si>
  <si>
    <t>Rhodohypoxis mixed</t>
  </si>
  <si>
    <t>РОДОГИПОКСИС</t>
  </si>
  <si>
    <t>смесь, h-9-13смсм</t>
  </si>
  <si>
    <t>Rhodohypoxis</t>
  </si>
  <si>
    <t>Scadoxus Multiflorus</t>
  </si>
  <si>
    <t>СКАДОКСУС</t>
  </si>
  <si>
    <t>МУЛЬТИФЛОРУС</t>
  </si>
  <si>
    <t>MULTIFLORUS</t>
  </si>
  <si>
    <t>(syn. Haemanthus multiflora), red, spherical flowerheads, import, h-30-40см</t>
  </si>
  <si>
    <t>Scadoxus</t>
  </si>
  <si>
    <t>СПАРАКСИС</t>
  </si>
  <si>
    <t>ТРИКОЛОР, СМЕСЬ</t>
  </si>
  <si>
    <t>TRICOLOR</t>
  </si>
  <si>
    <t>Sparaxis</t>
  </si>
  <si>
    <t>Tigridia Alba Grandiflora</t>
  </si>
  <si>
    <t>ТИГРИДИЯ</t>
  </si>
  <si>
    <t>АЛБА ГРАНДИФЛОРА</t>
  </si>
  <si>
    <t>PAVONIA ALBA GRANDIFLORA</t>
  </si>
  <si>
    <t>белый с красным центром, h-35см</t>
  </si>
  <si>
    <t>Tigridia</t>
  </si>
  <si>
    <t>Tigridia Aurea Yellow</t>
  </si>
  <si>
    <t>АУЕРА</t>
  </si>
  <si>
    <t>PAVONIA AUREA</t>
  </si>
  <si>
    <t>жёлтый с красным центром, h-35см</t>
  </si>
  <si>
    <t>Tigridia Canariensis Creme</t>
  </si>
  <si>
    <t>КАНАРИЕНСИС</t>
  </si>
  <si>
    <t>PAVONIA CANARIENSIS</t>
  </si>
  <si>
    <t>кремовый с красным центром, h-35см</t>
  </si>
  <si>
    <t>Tigridia Pavonia Lilacea</t>
  </si>
  <si>
    <t>ЛИЛАЦЕА</t>
  </si>
  <si>
    <t>PAVONIA LILACEA</t>
  </si>
  <si>
    <t>ярко-розовый с красным центром, h-35см</t>
  </si>
  <si>
    <t>Tigridia Pavonia mixed</t>
  </si>
  <si>
    <t>PAVONIA MIXED</t>
  </si>
  <si>
    <t>смесь, h-35см</t>
  </si>
  <si>
    <t>Tigridia Speciosa</t>
  </si>
  <si>
    <t>СПЕЦИОЗА</t>
  </si>
  <si>
    <t>PAVONIA SPECIOSA</t>
  </si>
  <si>
    <t>красный с красным в жёлтый крап центром, h-35см</t>
  </si>
  <si>
    <t>ТРИТЕЛЕЙЯ</t>
  </si>
  <si>
    <t>РУДИ</t>
  </si>
  <si>
    <t>RUDY</t>
  </si>
  <si>
    <t>сиреневый с фиолетовыми линиями по центру, h-70см</t>
  </si>
  <si>
    <t>Triteleia</t>
  </si>
  <si>
    <t>ФРЕЗИЯ</t>
  </si>
  <si>
    <t>БЕЛАЯ, МАХРОВАЯ</t>
  </si>
  <si>
    <t>белый, h-60-70см</t>
  </si>
  <si>
    <t>Freesia</t>
  </si>
  <si>
    <t>ЖЕЛТАЯ, МАХРОВАЯ</t>
  </si>
  <si>
    <t>DOUBLE YELLLOW</t>
  </si>
  <si>
    <t>жёлтый, h-60-70см</t>
  </si>
  <si>
    <t>Freesia Double Red</t>
  </si>
  <si>
    <t>КРАСНАЯ, МАХРОВАЯ</t>
  </si>
  <si>
    <t>DOUBLE RED</t>
  </si>
  <si>
    <t>красный, h-60-70см</t>
  </si>
  <si>
    <t>Freesia Double Pink</t>
  </si>
  <si>
    <t>РОЗОВАЯ, МАХРОВАЯ</t>
  </si>
  <si>
    <t>розовый, h-60-70см</t>
  </si>
  <si>
    <t>СИНЯЯ, МАХРОВАЯ</t>
  </si>
  <si>
    <t>DOUBLE PURPLE</t>
  </si>
  <si>
    <t>синий, h-60-70см</t>
  </si>
  <si>
    <t>СМЕСЬ, МАХРОВАЯ</t>
  </si>
  <si>
    <t>махровая смесь, h-60-70см</t>
  </si>
  <si>
    <t>смесь, h-60-70см</t>
  </si>
  <si>
    <t>ЦИКЛАМЕН</t>
  </si>
  <si>
    <t>КОССКИЙ, ГИБРИД</t>
  </si>
  <si>
    <t>COUM HYBRIDEN</t>
  </si>
  <si>
    <t>ярко-сиренево-розовый, h-8см</t>
  </si>
  <si>
    <t>Cyclamen</t>
  </si>
  <si>
    <t>ПЛЮЩЕЛИСТНЫЙ</t>
  </si>
  <si>
    <t>розовый, h-8см</t>
  </si>
  <si>
    <t>Eucomis Bicolor</t>
  </si>
  <si>
    <t>ЭУКОМИС</t>
  </si>
  <si>
    <t>BICOLOR</t>
  </si>
  <si>
    <t>белый с фиолетовым кантом, Н-60см, h-60см</t>
  </si>
  <si>
    <t>Eucomis</t>
  </si>
  <si>
    <t>Eucomis autumnalis</t>
  </si>
  <si>
    <t>ОТУМНАЛИС</t>
  </si>
  <si>
    <t>AUTUMNALIS</t>
  </si>
  <si>
    <t>белый, Н-50см, h-50см</t>
  </si>
  <si>
    <t>АМАРИЛЛИСЫ</t>
  </si>
  <si>
    <t>ГИППЕАСТРУМЫ SONATINI</t>
  </si>
  <si>
    <t>ALASCA</t>
  </si>
  <si>
    <r>
      <rPr>
        <sz val="9"/>
        <color rgb="FFFF0000"/>
        <rFont val="Calibri"/>
        <family val="2"/>
        <charset val="204"/>
        <scheme val="minor"/>
      </rPr>
      <t>SONATINI HIPPEASTRUMS - специально выведенные сорта, более морозостойкие, чем остальные гиппеаструмы, до -10С. Обильноцветущие, генетически короткие. Из одной луковицы появляется несколько стеблей и много бутонов. Удобны для выращивания в горшках и вазонах. Легко выращиваются на открытом воздухе.</t>
    </r>
    <r>
      <rPr>
        <sz val="9"/>
        <rFont val="Calibri"/>
        <family val="2"/>
        <charset val="204"/>
        <scheme val="minor"/>
      </rPr>
      <t xml:space="preserve">
Alasca -белый, махровый</t>
    </r>
  </si>
  <si>
    <t>АЙ КАТЧЕР</t>
  </si>
  <si>
    <t>EYE CATCHER</t>
  </si>
  <si>
    <t>БАЛЕНТИНО</t>
  </si>
  <si>
    <t>BALENTINO</t>
  </si>
  <si>
    <t>ПИНК РАСКАЛЬ</t>
  </si>
  <si>
    <t>PINK RASCAL</t>
  </si>
  <si>
    <t>АМАРИЛЛИС</t>
  </si>
  <si>
    <t>АНТАРКТИКА</t>
  </si>
  <si>
    <t>ANTARCTICA</t>
  </si>
  <si>
    <t>белый, с чуть заметным розовым свечением, зеленый центр, крупный</t>
  </si>
  <si>
    <t>Hippeastrum Benfica</t>
  </si>
  <si>
    <t>БЕНФИКА</t>
  </si>
  <si>
    <t>BENFICA</t>
  </si>
  <si>
    <t>темно-красный, Н-75см</t>
  </si>
  <si>
    <t>ГЕРВАЗЕ</t>
  </si>
  <si>
    <t>GERVASE</t>
  </si>
  <si>
    <t>красный с белым переливом</t>
  </si>
  <si>
    <t>КЛОУН</t>
  </si>
  <si>
    <t>CLOWN</t>
  </si>
  <si>
    <t>белый с малиново-красными широкими мазками</t>
  </si>
  <si>
    <t>22/24</t>
  </si>
  <si>
    <t>ПИКАССО</t>
  </si>
  <si>
    <t>PICASSO</t>
  </si>
  <si>
    <t>РЕД ЛИОН</t>
  </si>
  <si>
    <t>RED LION</t>
  </si>
  <si>
    <t>ярко-красный с чёрным налётом</t>
  </si>
  <si>
    <t>САМБА</t>
  </si>
  <si>
    <t>SAMBA</t>
  </si>
  <si>
    <t>ФЛАМЕНКО КУИН</t>
  </si>
  <si>
    <t>FLAMENCO QUEEN</t>
  </si>
  <si>
    <t>белый фон, на нём бордовые тонкие линии и напыление</t>
  </si>
  <si>
    <t>ЭКСПОЖУР</t>
  </si>
  <si>
    <t>EXPOSURE</t>
  </si>
  <si>
    <t>розовый с белой звездой</t>
  </si>
  <si>
    <t>ЭППЛ БЛОССОМ</t>
  </si>
  <si>
    <t>APPLE BLOSSOM</t>
  </si>
  <si>
    <t>АМАРИЛЛИСЫ МАХРОВЫЕ</t>
  </si>
  <si>
    <t>Hippeastrum Amaranthia</t>
  </si>
  <si>
    <t>АМАРАНТИЯ</t>
  </si>
  <si>
    <t>AMARANTHIA</t>
  </si>
  <si>
    <t>МАХРОВЫЙ ярко-красный, Н-55см</t>
  </si>
  <si>
    <t>ДАБЛ ДЕЛИШЕЗ</t>
  </si>
  <si>
    <t>DOUBLE DELICIOUS</t>
  </si>
  <si>
    <t>белые лучи по центру лепестков и красные полоски МАХРОВЫЙ</t>
  </si>
  <si>
    <t>ДАНСИНГ КУИН</t>
  </si>
  <si>
    <t>DANCING QUEEN</t>
  </si>
  <si>
    <t>МЭРИЛИН</t>
  </si>
  <si>
    <t>MARILYN</t>
  </si>
  <si>
    <t>МАХРОВЫЙ белый ОЧЕНЬ КРУПНЫЙ</t>
  </si>
  <si>
    <t>НИМФ</t>
  </si>
  <si>
    <t>МАХРОВЫЙ белый с розовыми мазками, Н-50см</t>
  </si>
  <si>
    <t>ХЭППИ НИМФ</t>
  </si>
  <si>
    <t>HAPPY NYMPH</t>
  </si>
  <si>
    <t>КАННЫ</t>
  </si>
  <si>
    <t>CANNAS / КАННЫ</t>
  </si>
  <si>
    <t>КАННА (ЗЕЛЕН)</t>
  </si>
  <si>
    <t>КАННА (КОРИЧН)</t>
  </si>
  <si>
    <t>Canna Apricot Dream</t>
  </si>
  <si>
    <t>АПРИКОТ ДРИМ</t>
  </si>
  <si>
    <t>APRICOT DREAM</t>
  </si>
  <si>
    <t>Canna Black Knight</t>
  </si>
  <si>
    <t>красный, листва тёмно-зелёная, с фиолетовыми прожилками, кантом и стеблями, Н-120-180см</t>
  </si>
  <si>
    <t>Canna Wyoming</t>
  </si>
  <si>
    <t>ВАЙОМИНГ</t>
  </si>
  <si>
    <t>WYOMING</t>
  </si>
  <si>
    <t>оранжевый с красным кантом, фиолетовая листва</t>
  </si>
  <si>
    <t>Canna Vanillia Cream</t>
  </si>
  <si>
    <t>ВАНИЛИЯ КРЕМ</t>
  </si>
  <si>
    <t>VANILLIA CREAM</t>
  </si>
  <si>
    <t>кремовый, невысокий, 60см</t>
  </si>
  <si>
    <t>Canna Gnom</t>
  </si>
  <si>
    <t>ГНОМ</t>
  </si>
  <si>
    <t>GNOM</t>
  </si>
  <si>
    <t>нежно-розовый с жёлтым центром, Н-90см</t>
  </si>
  <si>
    <t>Canna Gold Ader</t>
  </si>
  <si>
    <t>КАННА (ДЕКОР)</t>
  </si>
  <si>
    <t>ГОЛД АДЕР</t>
  </si>
  <si>
    <t>GOLD ADER</t>
  </si>
  <si>
    <t>ярко-абрикосово-жёлтый, листва полосатая, зелёная с жёлтыми и красными полосками, Н-120-180см</t>
  </si>
  <si>
    <t>Canna Golden Lucifer</t>
  </si>
  <si>
    <t>ГОЛДЕН ЛЮЦИФЕР</t>
  </si>
  <si>
    <t>GOLDEN LUCIFER</t>
  </si>
  <si>
    <t>светло-жёлтый с тёмно-красным крапом по всей поверхности лепестков Н-120см</t>
  </si>
  <si>
    <t>Canna Durban</t>
  </si>
  <si>
    <t>ДУРБАН</t>
  </si>
  <si>
    <t>DURBAN</t>
  </si>
  <si>
    <t>желто-оранжевый, новая листва появляется с темными красными полосками, на первом плане с розовым, бронзовым, и желтым оттенком, а со временем меняется к бронзовому-зеленому с желтыми полосами, Н-100см</t>
  </si>
  <si>
    <t>Canna En Avant</t>
  </si>
  <si>
    <t>ЕН АВАНТ</t>
  </si>
  <si>
    <t>EN AVANT</t>
  </si>
  <si>
    <t>желтая с красным, пестрая</t>
  </si>
  <si>
    <t>Canna Yellow King Humbert</t>
  </si>
  <si>
    <t>YELLOW KING HUMBERT</t>
  </si>
  <si>
    <t>Большие желтые цветы с красными пятнами, зеленой листвой, Н-80см</t>
  </si>
  <si>
    <t>Canna Carnival</t>
  </si>
  <si>
    <t>КАРНИВАЛ</t>
  </si>
  <si>
    <t>желтый с красным напылением и штрихами Н-75см</t>
  </si>
  <si>
    <t>Canna Cleopatra</t>
  </si>
  <si>
    <t>КЛЕОПАТРА</t>
  </si>
  <si>
    <t>CLEOPATRA</t>
  </si>
  <si>
    <t>Лепестки желтые с красными веснушками с красными полосами. Темно-зеленая листва с бронзово-красными полосами, изменяющимися от полосы до полных листьев. Н-80см</t>
  </si>
  <si>
    <t>Canna Cleopatra Yellow</t>
  </si>
  <si>
    <t>КЛЕОПАТРА ЙЕЛЛОУ</t>
  </si>
  <si>
    <t>CLEOPATRA YELLOW</t>
  </si>
  <si>
    <t>низкорослая, желтый с красным крапом, Н-60см</t>
  </si>
  <si>
    <t>Canna Confetti</t>
  </si>
  <si>
    <t>КОНФЕТТИ</t>
  </si>
  <si>
    <t>CONFETTI</t>
  </si>
  <si>
    <t>кремовый с нежно-розовой пятнистостью, Н-90см</t>
  </si>
  <si>
    <t>Canna Corail</t>
  </si>
  <si>
    <t>КОРЕЙЛ</t>
  </si>
  <si>
    <t>CORAIL</t>
  </si>
  <si>
    <t>низкорослая, алый с желтым меланжем Н-60см</t>
  </si>
  <si>
    <t>Canna Crimson Beauty</t>
  </si>
  <si>
    <t>КРИМЗОН БЬЮТИ</t>
  </si>
  <si>
    <t>CRIMSON BEAUTY</t>
  </si>
  <si>
    <t>карликовая, цвет малиновый, Н-40см</t>
  </si>
  <si>
    <t>Canna Louis Cottin</t>
  </si>
  <si>
    <t>ЛУИЗА КОТТИН</t>
  </si>
  <si>
    <t>LOUIS COTTIN</t>
  </si>
  <si>
    <t>желтая, красноватая листва</t>
  </si>
  <si>
    <t>Canna Lucifer</t>
  </si>
  <si>
    <t>алая с желтой каймой</t>
  </si>
  <si>
    <t>Canna Madame Angel Martin</t>
  </si>
  <si>
    <t>МАДАМ АНГЕЛ МАРТИН</t>
  </si>
  <si>
    <t>MADAME ANGEL MARTIN</t>
  </si>
  <si>
    <t>кремово-желтый, красно-фиолетовая листва</t>
  </si>
  <si>
    <t>Canna Orchid</t>
  </si>
  <si>
    <t>ОРХИД</t>
  </si>
  <si>
    <t>ORCHID</t>
  </si>
  <si>
    <t>персиково-розовый, стебли бордовые</t>
  </si>
  <si>
    <t>Canna Picasso</t>
  </si>
  <si>
    <t>Canna Pink Beauty</t>
  </si>
  <si>
    <t>ПИНК БЬЮТИ</t>
  </si>
  <si>
    <t>PINK BEAUTY</t>
  </si>
  <si>
    <t>низкорослая, ярко-розовый Н-60см</t>
  </si>
  <si>
    <t>Canna Pink Princess</t>
  </si>
  <si>
    <t>ПИНК ПРИНЦЕСС</t>
  </si>
  <si>
    <t>PINK PRINCESS</t>
  </si>
  <si>
    <t>лососево-розовый с желтым, Н-75см</t>
  </si>
  <si>
    <t>Canna Red King Humbert</t>
  </si>
  <si>
    <t>РЕД КИНГ ХАМБЕРТ</t>
  </si>
  <si>
    <t>RED KING HUMBERT</t>
  </si>
  <si>
    <t>красный; красново-бронзовая листва. Н-150см</t>
  </si>
  <si>
    <t>Canna Richard Wallace</t>
  </si>
  <si>
    <t>РИЧАРД УОЛЛАС</t>
  </si>
  <si>
    <t>RICHARD WALLACE</t>
  </si>
  <si>
    <t>светло-желтая</t>
  </si>
  <si>
    <t>Canna Rosemund Cole</t>
  </si>
  <si>
    <t>РОЗМУНД КОУЛ</t>
  </si>
  <si>
    <t>ROSEMUND COLE</t>
  </si>
  <si>
    <t>ярко-красная с желтой каймой</t>
  </si>
  <si>
    <t>Canna Red Beauty</t>
  </si>
  <si>
    <t>РЭД БЬЮТИ</t>
  </si>
  <si>
    <t>RED BEAUTY</t>
  </si>
  <si>
    <t>низкорослая, ярко-красный, Н-60см</t>
  </si>
  <si>
    <t>Canna Semaphore</t>
  </si>
  <si>
    <t>СЕМАФОР</t>
  </si>
  <si>
    <t>SEMAPHORE</t>
  </si>
  <si>
    <t>желтый, фиолетово-коричневая листва Н-90-180см</t>
  </si>
  <si>
    <t>Canna City of Portland</t>
  </si>
  <si>
    <t>СИТИ ОФ ПОРТЛЕНД</t>
  </si>
  <si>
    <t>CITY OF PORTLAND</t>
  </si>
  <si>
    <t>кораллово-розовый, Н-80-100см</t>
  </si>
  <si>
    <t>Canna Striped Beauty</t>
  </si>
  <si>
    <t>СТРИПЕД БЬЮТИ</t>
  </si>
  <si>
    <t>STRIPED BEAUTY</t>
  </si>
  <si>
    <t>лимонно-желтый с одиночной белой полосой по центру лепестка, Н -90см, вариегатная (зеленая в белую полоску) листва</t>
  </si>
  <si>
    <t>Canna Taroudant</t>
  </si>
  <si>
    <t>ТАРУДАН</t>
  </si>
  <si>
    <t>TAROUDANT</t>
  </si>
  <si>
    <t>оранжевая с желтой каймой</t>
  </si>
  <si>
    <t>Canna Tirol</t>
  </si>
  <si>
    <t>ТИРОЛЬ</t>
  </si>
  <si>
    <t>TIROL</t>
  </si>
  <si>
    <t>орхидейно-розовые цветки, большая бронзовая листва, Н-80см</t>
  </si>
  <si>
    <t>Canna Tropical Yellow</t>
  </si>
  <si>
    <t>ТРОПИКАЛ ЙЕЛЛОУ</t>
  </si>
  <si>
    <t>TROPICAL YELLOW</t>
  </si>
  <si>
    <t>желтый с более темными штришками, 100см</t>
  </si>
  <si>
    <t>Canna Firebird</t>
  </si>
  <si>
    <t>ФАЙРБЁРД</t>
  </si>
  <si>
    <t>FIREBIRD</t>
  </si>
  <si>
    <t>ярко-красный с бордовыми стеблями и бордовыми прожилками на листьях Н-120см</t>
  </si>
  <si>
    <t>Canna Champion</t>
  </si>
  <si>
    <t>ЧЕМПИОН</t>
  </si>
  <si>
    <t>CHAMPION</t>
  </si>
  <si>
    <t>коралловый, темно-розовый, темно-зеленая с темными пятнами листва</t>
  </si>
  <si>
    <t>Canna Cherry Red</t>
  </si>
  <si>
    <t>ЧЕРРИ РЭД</t>
  </si>
  <si>
    <t>CHERRY RED</t>
  </si>
  <si>
    <t>ярко-красный с тёмно-вишнёвыми стеблями</t>
  </si>
  <si>
    <t>Canna Empire</t>
  </si>
  <si>
    <t>ЭМПАЕР</t>
  </si>
  <si>
    <t>EMPIRE</t>
  </si>
  <si>
    <t>малиново-розовый, Н-100см</t>
  </si>
  <si>
    <t>Canna Eric Newbert</t>
  </si>
  <si>
    <t>ЭРИК НЬЮБЕРТ</t>
  </si>
  <si>
    <t>ERIC NEWBERT</t>
  </si>
  <si>
    <t>оаранжево-красный, листва меняет окрас на бронзово-красный с фиолетовым оттенком Н-100см</t>
  </si>
  <si>
    <t>КАЛЛЫ</t>
  </si>
  <si>
    <t>ZANTEDESCHIAS / КАЛЛЫ</t>
  </si>
  <si>
    <t>Zantedeschia Beatrix</t>
  </si>
  <si>
    <t>КАЛЛА</t>
  </si>
  <si>
    <t>БЕАТРИКС</t>
  </si>
  <si>
    <t>BEATRIX</t>
  </si>
  <si>
    <t>оранжевый, лист с белым крапом, Н-45см</t>
  </si>
  <si>
    <t>Zantedeschia Black Eyed Beauty</t>
  </si>
  <si>
    <t>БЛЭК АЙД БЬЮТИ</t>
  </si>
  <si>
    <t>BLACK EYED BEAUTY</t>
  </si>
  <si>
    <t>ванильный с чёрным глазком, листва в белый крап</t>
  </si>
  <si>
    <t>Zantedeschia Black Magic</t>
  </si>
  <si>
    <t>БЛЭК МЭДЖИК</t>
  </si>
  <si>
    <t>BLACK MAGIC</t>
  </si>
  <si>
    <t>светло-жёлтый с тёмным пятном в центре цветка Н-60-90см</t>
  </si>
  <si>
    <t>Zantedeschia Black Star</t>
  </si>
  <si>
    <t>БЛЭК СТАР</t>
  </si>
  <si>
    <t>BLACK STAR</t>
  </si>
  <si>
    <t>тёмно-бордово-чёрный, лист с белым крапом и бордовой каймой</t>
  </si>
  <si>
    <t>Zantedeschia Vermeer</t>
  </si>
  <si>
    <t>ВЕРМЕЕР</t>
  </si>
  <si>
    <t>VERMEER</t>
  </si>
  <si>
    <t>белый с тёмно-лиловым пятном внутри бокала Н-60см</t>
  </si>
  <si>
    <t>Zantedeschia Garnet Glow</t>
  </si>
  <si>
    <t>ГАРНЕТ ГЛОУ</t>
  </si>
  <si>
    <t>GARNET GLOW</t>
  </si>
  <si>
    <t>Zantedeschia Gold Crown</t>
  </si>
  <si>
    <t>ГОЛД КРАУН</t>
  </si>
  <si>
    <t>GOLD CROWN</t>
  </si>
  <si>
    <t>желтый, листья с крапом, Н-45см</t>
  </si>
  <si>
    <t>Zantedeschia Cameo</t>
  </si>
  <si>
    <t>КАМЕО</t>
  </si>
  <si>
    <t>CAMEO</t>
  </si>
  <si>
    <t>тёмно-абрикосовый, Н-60см</t>
  </si>
  <si>
    <t>Zantedeschia Captain Ventura</t>
  </si>
  <si>
    <t>КАПИТАН ВЕНТУРА</t>
  </si>
  <si>
    <t>CAPTAIN VENTURA</t>
  </si>
  <si>
    <t>белый, лист зеленый с белым крапом, Н-50см</t>
  </si>
  <si>
    <t>Zantedeschia Captain Marrero</t>
  </si>
  <si>
    <t>КАПИТАН МАРРЕРО</t>
  </si>
  <si>
    <t>CAPTAIN MARRERO</t>
  </si>
  <si>
    <t>кремово-розовый меланж, лист с белыми штрихами, Н-50см</t>
  </si>
  <si>
    <t>Zantedeschia Captain Maestro</t>
  </si>
  <si>
    <t>КАПИТАН МАЭСТРО</t>
  </si>
  <si>
    <t>CAPTAIN MAESTRO</t>
  </si>
  <si>
    <t>темно-пурпурный , Н-50см</t>
  </si>
  <si>
    <t>Zantedeschia Captain Promise</t>
  </si>
  <si>
    <t>КАПИТАН ПРОМИС</t>
  </si>
  <si>
    <t>CAPTAIN PROMISE</t>
  </si>
  <si>
    <t>лилово-розовый, лист с белыми штрихами Н-70см</t>
  </si>
  <si>
    <t>Zantedeschia Captain Reno</t>
  </si>
  <si>
    <t>КАПИТАН РЕНО</t>
  </si>
  <si>
    <t>CAPTAIN RENO</t>
  </si>
  <si>
    <t>тёмно-бордовый , Н-50см</t>
  </si>
  <si>
    <t>Zantedeschia Captain Rosette</t>
  </si>
  <si>
    <t>КАПИТАН РОЗЕТТ</t>
  </si>
  <si>
    <t>CAPTAIN ROSETTE</t>
  </si>
  <si>
    <t>нежно-розовый, переливающийся с белым Н-40см</t>
  </si>
  <si>
    <t>Zantedeschia Captain Safari</t>
  </si>
  <si>
    <t>КАПИТАН САФАРИ</t>
  </si>
  <si>
    <t>CAPTAIN SAFARI</t>
  </si>
  <si>
    <t>жёлтый из центра переходит в ярко-оранжевый к краю бокала, лист с белым крапом Н-70см</t>
  </si>
  <si>
    <t>Zantedeschia Captain Fuego</t>
  </si>
  <si>
    <t>КАПИТАН ФУЭГО</t>
  </si>
  <si>
    <t>CAPTAIN FUEGO</t>
  </si>
  <si>
    <t>медно-красный с желтым основанием, Н-50см</t>
  </si>
  <si>
    <t>Zantedeschia Captain Romance</t>
  </si>
  <si>
    <t>КАПТЕЙН РОМАНС</t>
  </si>
  <si>
    <t>CAPTAIN ROMANCE</t>
  </si>
  <si>
    <t>тёмно-сиренево-розовый</t>
  </si>
  <si>
    <t>Zantedeschia Crystal Clear</t>
  </si>
  <si>
    <t>КРИСТАЛ КЛИЭР</t>
  </si>
  <si>
    <t>CRYSTAL CLEAR</t>
  </si>
  <si>
    <t>белый, Н-60см</t>
  </si>
  <si>
    <t>Zantedeschia Las Vegas</t>
  </si>
  <si>
    <t>ЛАС ВЕГАС</t>
  </si>
  <si>
    <t>LAS VEGAS</t>
  </si>
  <si>
    <t>темно-пурпурный, почти черный, листья с крапом, Н-40см</t>
  </si>
  <si>
    <t>Zantedeschia Majestic Red</t>
  </si>
  <si>
    <t>МАДЖЕСТИК РЕД</t>
  </si>
  <si>
    <t>MAJESTIC RED</t>
  </si>
  <si>
    <t>малиново-красный Н-60см</t>
  </si>
  <si>
    <t>Zantedeschia Mango</t>
  </si>
  <si>
    <t>МАНГО</t>
  </si>
  <si>
    <t>MANGO</t>
  </si>
  <si>
    <t>ярко-оранжевый, лист с белым крапом</t>
  </si>
  <si>
    <t>Zantedeschia Odessa</t>
  </si>
  <si>
    <t>ОДЕССА</t>
  </si>
  <si>
    <t>ODESSA</t>
  </si>
  <si>
    <t>черный Н 35см</t>
  </si>
  <si>
    <t>Zantedeschia Paco</t>
  </si>
  <si>
    <t>ПАКО</t>
  </si>
  <si>
    <t>PACO</t>
  </si>
  <si>
    <t>лиловый, Н-45см</t>
  </si>
  <si>
    <t>Zantedeschia Passion Fruit</t>
  </si>
  <si>
    <t>ПАШШН ФРУТ</t>
  </si>
  <si>
    <t>PASSION FRUIT</t>
  </si>
  <si>
    <t>абрикосовый с подрумяненным краем бокала Н-60см</t>
  </si>
  <si>
    <t>Zantedeschia Picasso</t>
  </si>
  <si>
    <t>тёмно-фиолетовый с кремовой каймой, лист с белым крапом</t>
  </si>
  <si>
    <t>Zantedeschia Pink Jewel</t>
  </si>
  <si>
    <t>ПИНК ДЖЮЭЛ</t>
  </si>
  <si>
    <t>PINK JEWEL</t>
  </si>
  <si>
    <t>ярко-малиновый с перламутром, Н-60см</t>
  </si>
  <si>
    <t>Zantedeschia Purple Sensation</t>
  </si>
  <si>
    <t>ПУРПЛ СЕНСЕЙШН</t>
  </si>
  <si>
    <t>PURPLE SENSATION</t>
  </si>
  <si>
    <t>розово-лиловый, Н-45см</t>
  </si>
  <si>
    <t>Zantedeschia Red Alert</t>
  </si>
  <si>
    <t>красный, лист с белым крапом</t>
  </si>
  <si>
    <t>Zantedeschia Red Sox</t>
  </si>
  <si>
    <t>РЕД СОКС</t>
  </si>
  <si>
    <t>RED SOX</t>
  </si>
  <si>
    <t>бордовый, Н-60см</t>
  </si>
  <si>
    <t>Zantedeschia Saigon</t>
  </si>
  <si>
    <t>САЙГОН</t>
  </si>
  <si>
    <t>SAIGON</t>
  </si>
  <si>
    <t>пурпурно-фиолетовый, Н-50см</t>
  </si>
  <si>
    <t>Zantedeschia Sunshine</t>
  </si>
  <si>
    <t>САНШАЙН</t>
  </si>
  <si>
    <t>SUNSHINE</t>
  </si>
  <si>
    <t>желтый, лист с белым крапом</t>
  </si>
  <si>
    <t>Zantedeschia Twilight</t>
  </si>
  <si>
    <t>ТВАЙЛАЙТ</t>
  </si>
  <si>
    <t>TWILIGHT</t>
  </si>
  <si>
    <t>лилово-розовый  с кремово-желтым Н-50см</t>
  </si>
  <si>
    <t>Zantedeschia Flame</t>
  </si>
  <si>
    <t>ФЛЕЙМ</t>
  </si>
  <si>
    <t>FLAME</t>
  </si>
  <si>
    <t>оранжево-жёлто-красный меланж</t>
  </si>
  <si>
    <t>Zantedeschia Florex Gold</t>
  </si>
  <si>
    <t>ФЛОРЕКС ГОЛД</t>
  </si>
  <si>
    <t>FLOREX GOLD</t>
  </si>
  <si>
    <t>лимонно-жёлтый, Н-60см</t>
  </si>
  <si>
    <t>Zantedeschia Cameleon</t>
  </si>
  <si>
    <t>ХАМЕЛЕОН</t>
  </si>
  <si>
    <t>CAMELEON</t>
  </si>
  <si>
    <t>нежно-жёлтый, подрумянивается розовым, листва с белыми пятнышками Н-60см</t>
  </si>
  <si>
    <t>Zantedeschia Schwarzwalder</t>
  </si>
  <si>
    <t>ШВАРЦВАЛДЕР</t>
  </si>
  <si>
    <t>SCHWARZWALDER</t>
  </si>
  <si>
    <t>чёрный с бордовым отливом, Н-60см</t>
  </si>
  <si>
    <t>Zantedeschia Elegant Swan</t>
  </si>
  <si>
    <t>ЭЛЕГАНТ СВОН</t>
  </si>
  <si>
    <t>ELEGANT SWAN</t>
  </si>
  <si>
    <t>белый, Н-70см</t>
  </si>
  <si>
    <t>Begonia Rosebud</t>
  </si>
  <si>
    <t>Dahlia Break Out</t>
  </si>
  <si>
    <t>Dahlia Fleurel</t>
  </si>
  <si>
    <t>THE BRIDE</t>
  </si>
  <si>
    <t>КАТЕРИНА</t>
  </si>
  <si>
    <t>ЭКСЦЕНТРИК</t>
  </si>
  <si>
    <t>THE GOVERNOR</t>
  </si>
  <si>
    <t>ВЕСНА "COLOR LINE" +ЭКОНОМ ЛИНИЯ</t>
  </si>
  <si>
    <t xml:space="preserve">Выбор и оплату услуг транспортной компании осуществляет покупатель. </t>
  </si>
  <si>
    <t xml:space="preserve">После подтверждения предварительного заказа и внесения предоплаты частичный или </t>
  </si>
  <si>
    <t>полный отказ от заказа по Вашей инициативе не возможны.</t>
  </si>
  <si>
    <t>Стоимость тары не включена в цену товара.</t>
  </si>
  <si>
    <t xml:space="preserve">Вы самостоятельно выбираете транспортную компанию, согласовываете с ними условия транспортировки и доставки товара. </t>
  </si>
  <si>
    <t>Направляете нам Доверенность на отгрузку Вашего товара для выбранной Вами транспортной компании.</t>
  </si>
  <si>
    <t>Право собственности на Товар и риск случайной гибели переходят к Вам с момента передачи нами Товара Вам в руки</t>
  </si>
  <si>
    <t>на нашем складе или представителю заказанной Вами  транспортной компании.</t>
  </si>
  <si>
    <t xml:space="preserve">Качество посадочного материала сохраняется только при соблюдении соответствующих условий хранения и транспортировки. </t>
  </si>
  <si>
    <t>*</t>
  </si>
  <si>
    <t xml:space="preserve">многолетники (корни), растения в тубах и растения в горшках - транспортировка должна осуществляться преимущественно </t>
  </si>
  <si>
    <t xml:space="preserve">транспортом с рефрижераторными установками:  </t>
  </si>
  <si>
    <t>для луковиц лилий и корневищ многолетников при темп. режиме 0-+5ºС,</t>
  </si>
  <si>
    <t>бегонии и глоксинии при темп. +8 +15ºС,</t>
  </si>
  <si>
    <t>разнолуковичные и клубнелуковичные при темп. +5 +10ºС ,</t>
  </si>
  <si>
    <t xml:space="preserve">Несоблюдение необходимых условий транспортировки и хранения, а также, длительная транспортировка (более 4 суток)  </t>
  </si>
  <si>
    <t xml:space="preserve">В этом случае наша фирма оставляет за собой право не принимать претензии по качеству. </t>
  </si>
  <si>
    <t>Предъявление претензии об обнаруженных недостатках по количеству и качеству на момент получения Товара</t>
  </si>
  <si>
    <t xml:space="preserve">прошло не более 3-х календарных дней, включая выходные и праздничные дни, с момента получения Товара </t>
  </si>
  <si>
    <t>возможно при соблюдении следующих  условий:</t>
  </si>
  <si>
    <t>при предоставлении документов, подтверждающих перевозку с соблюдением необходимого температурного режима</t>
  </si>
  <si>
    <t>(при нахождении товара в пути более 4-х суток)</t>
  </si>
  <si>
    <t>Претензии по качеству принимаются в  письменном виде  в форме Акта.</t>
  </si>
  <si>
    <t>могут привести к ухудшению качества товара.</t>
  </si>
  <si>
    <t xml:space="preserve">претензии по браку принимаются только с приложенными фотографиями, на которых хорошо видны единица товара, </t>
  </si>
  <si>
    <t>наименование товара, этикетка с названием сорта, суть претензии.</t>
  </si>
  <si>
    <t>В случае Вашего желания вернуть нам бракованный товар, его возврат в наш адрес Вы производите за свой счет.</t>
  </si>
  <si>
    <t xml:space="preserve">Отгрузка осуществляется только после 100% предоплаты. </t>
  </si>
  <si>
    <t xml:space="preserve">Рекомендуемый режим транспортировки в регионы по товарным группам: </t>
  </si>
  <si>
    <t>В случае удовлетворения претензии, мы произведем компенсацию только стоимости растений.</t>
  </si>
  <si>
    <t xml:space="preserve">Ознакомьтесь с условиями заказа на вкладке "ЗАКАЗ-ФОРМА"
</t>
  </si>
  <si>
    <r>
      <t xml:space="preserve">Бюджетное предложение - Promo Line, продажа коробками (кратно </t>
    </r>
    <r>
      <rPr>
        <b/>
        <i/>
        <u/>
        <sz val="14"/>
        <color rgb="FFC00000"/>
        <rFont val="Calibri"/>
        <family val="2"/>
        <charset val="204"/>
        <scheme val="minor"/>
      </rPr>
      <t>30</t>
    </r>
    <r>
      <rPr>
        <b/>
        <i/>
        <sz val="14"/>
        <color rgb="FFC00000"/>
        <rFont val="Calibri"/>
        <family val="2"/>
        <charset val="204"/>
        <scheme val="minor"/>
      </rPr>
      <t xml:space="preserve"> упаковок),  либо упаковками отдельно кратно </t>
    </r>
    <r>
      <rPr>
        <b/>
        <i/>
        <u/>
        <sz val="14"/>
        <color rgb="FFC00000"/>
        <rFont val="Calibri"/>
        <family val="2"/>
        <charset val="204"/>
        <scheme val="minor"/>
      </rPr>
      <t>5</t>
    </r>
  </si>
  <si>
    <t>СМЕСЬ КРУПНОЦВЕТКОВЫХ СОРТОВ</t>
  </si>
  <si>
    <t>МОМБАСА</t>
  </si>
  <si>
    <t>Gladiolus Miss Hippie</t>
  </si>
  <si>
    <t>Gladiolus Performer</t>
  </si>
  <si>
    <t>Gladiolus Shalymar</t>
  </si>
  <si>
    <t>ГОФРИР. Светло-лаймовый</t>
  </si>
  <si>
    <t xml:space="preserve">сине-фиолетовый с белыми линиями </t>
  </si>
  <si>
    <t>сиреневый с фиолетовым пятном</t>
  </si>
  <si>
    <t>МИСС ХИППИ</t>
  </si>
  <si>
    <t>ПЕРФОРМЕР</t>
  </si>
  <si>
    <t>ШАЛИМАР</t>
  </si>
  <si>
    <t>MISS HIPPIE</t>
  </si>
  <si>
    <t>PERFORMER</t>
  </si>
  <si>
    <t>SHALYMAR</t>
  </si>
  <si>
    <t>КИО</t>
  </si>
  <si>
    <t>KIO</t>
  </si>
  <si>
    <t>Gladiolus Katherina</t>
  </si>
  <si>
    <t>KATHERINA</t>
  </si>
  <si>
    <t>ГОФРИР. Нежно-розовый перламутровый с малиновыми прожилками</t>
  </si>
  <si>
    <t>ОН-ТОП ФАНДАНГО</t>
  </si>
  <si>
    <t>ОН-ТОП ПИНК ХАЛО</t>
  </si>
  <si>
    <t>ОН-ТОП САНГЛОУ</t>
  </si>
  <si>
    <t>ОН-ТОП САНСЕТ ШЭДОУ</t>
  </si>
  <si>
    <t>ON-TOP FANDANGO</t>
  </si>
  <si>
    <t>ON-TOP PINK HALO</t>
  </si>
  <si>
    <t>ON-TOP SUNGLOW</t>
  </si>
  <si>
    <t>ON-TOP SUNSET SHADES</t>
  </si>
  <si>
    <t>Компактное, большое количество цветков, цвет ярко-лососевый с кремово-белым, цветки 13см</t>
  </si>
  <si>
    <t>Компактное, большое количество цветков, цветбелый с ярко-розовой каймой, цветки 13см</t>
  </si>
  <si>
    <t>Компактное, большое количество цветков, цветжелтый с тонкой красной каймой, цветки 13см</t>
  </si>
  <si>
    <t>Компактное, большое количество цветков, цветжелтый с красным, цветки 13см</t>
  </si>
  <si>
    <t>Begonia On-Top Fandango</t>
  </si>
  <si>
    <t>Begonia On-Top Pink Halo</t>
  </si>
  <si>
    <t>Begonia On-Top Sunglow</t>
  </si>
  <si>
    <t>Begonia On-Top Sunset Shades</t>
  </si>
  <si>
    <t>Begonia Picotee Lace Calypso</t>
  </si>
  <si>
    <t>Begonia Picotee Lace Red</t>
  </si>
  <si>
    <t>Begonia Picotee Lace Sunburst</t>
  </si>
  <si>
    <t>Begonia Picotee Lace White-Pink</t>
  </si>
  <si>
    <t>Begonia Roseform Red</t>
  </si>
  <si>
    <t>Begonia Ruffled Orange</t>
  </si>
  <si>
    <t>Begonia Ruffled Pink</t>
  </si>
  <si>
    <t>Begonia Ruffled Scarlet Red</t>
  </si>
  <si>
    <t>Begonia Ruffled White</t>
  </si>
  <si>
    <t>Begonia Ruffled Yellow</t>
  </si>
  <si>
    <t>ПИКОТИ ЛЕЙС КАЛИПСО</t>
  </si>
  <si>
    <t>ПИКОТИ ЛЕЙС КРАСНАЯ</t>
  </si>
  <si>
    <t>ПИКОТИ ЛЕЙС САНБЕРСТ</t>
  </si>
  <si>
    <t>ПИКОТИ ЛЕЙС БЕЛАЯ--РОЗОВАЯ</t>
  </si>
  <si>
    <t>РОУЗФОРМ КРАСНАЯ</t>
  </si>
  <si>
    <t>РАФФЛД ОРАНЖ</t>
  </si>
  <si>
    <t>РАФФЛД РОЗОВАЯ</t>
  </si>
  <si>
    <t>РАФФЛД СКАРЛЕТ РЭД</t>
  </si>
  <si>
    <t>РАФФЛД БЕЛАЯ</t>
  </si>
  <si>
    <t>РАФФЛД ЖЕЛТАЯ</t>
  </si>
  <si>
    <t>PICOTEE LACE CALYPSO</t>
  </si>
  <si>
    <t>PICOTEE LACE RED</t>
  </si>
  <si>
    <t>PICOTEE LACE SUNBURST</t>
  </si>
  <si>
    <t>PICOTEE LACE WHITE-PINK</t>
  </si>
  <si>
    <t>ROSEFORM RED</t>
  </si>
  <si>
    <t>RUFFLED ORANGE</t>
  </si>
  <si>
    <t>RUFFLED PINK</t>
  </si>
  <si>
    <t>RUFFLED SCARLET RED</t>
  </si>
  <si>
    <t>RUFFLED WHITE</t>
  </si>
  <si>
    <t>RUFFLED YELLOW</t>
  </si>
  <si>
    <t>МАХРОВЫЙ белый с красной каймой , цветки до 12см</t>
  </si>
  <si>
    <t>МАХРОВЫЙ кораллово-красный с белой "тающей" каймой, цветок 12см</t>
  </si>
  <si>
    <t>МАХРОВЫЙ ванильно-кремовый с красной каймой, цветок 12см</t>
  </si>
  <si>
    <t>МАХРОВЫЙ белый с ярко-розовой каймой, цветок 10-12см</t>
  </si>
  <si>
    <t>МАХРОВЫЙ розовидный  ярко-красный, цветок 10-12см</t>
  </si>
  <si>
    <t>МАХРОВЫЙ бахромчатый ярко-оранжевый ,, цветок 10-12 см</t>
  </si>
  <si>
    <t>МАХРОВЫЙ бахромчатый лососево-розовый, цветок 10-12 см</t>
  </si>
  <si>
    <t>МАХРОВЫЙ бахромчатый ярко-алый, цветок 10-12 см</t>
  </si>
  <si>
    <t>МАХРОВЫЙ бахромчатый белый, цветок 10-12 см</t>
  </si>
  <si>
    <t>МАХРОВЫЙ бахромчатый желтый, цветок 10-12 см</t>
  </si>
  <si>
    <t>SPLENDIDE FLAMENCA</t>
  </si>
  <si>
    <t>СПЛЕНДИД ФЛАМЕНКА</t>
  </si>
  <si>
    <t>Begonia Splendide Flamenca</t>
  </si>
  <si>
    <t>махровый, бело-розовый пастельных оттенков</t>
  </si>
  <si>
    <t>Begonia Superba Bolero</t>
  </si>
  <si>
    <t>SUPERBA BOLERO</t>
  </si>
  <si>
    <t>СУПЕРБА БОЛЕРО</t>
  </si>
  <si>
    <t>МАХР. Оранжево-лососевые оттенки, очень крупный цветок</t>
  </si>
  <si>
    <t>КОГАНЕ ФУБУКИ</t>
  </si>
  <si>
    <t>ХАПЕТ ПЕРФЕКШН</t>
  </si>
  <si>
    <t>KOGANE FUBUKI</t>
  </si>
  <si>
    <t>HAPET PERFECTION</t>
  </si>
  <si>
    <t>лососево-розовый, центр желтый, h-100см, Ø-13см</t>
  </si>
  <si>
    <t>желтый, с чуть заметным розоватым оттенком, кончики лепестков разрезаны, h-110см, Ø-25см</t>
  </si>
  <si>
    <t>Dahlia Kogane Fubuki</t>
  </si>
  <si>
    <t>Dahlia Hapet Perfection</t>
  </si>
  <si>
    <t>Dahlia Belfloor</t>
  </si>
  <si>
    <t>Dahlia Burlesque</t>
  </si>
  <si>
    <t>Dahlia G.H. Lammerse</t>
  </si>
  <si>
    <t>Dahlia Jennifer Mary Ellen</t>
  </si>
  <si>
    <t>Dahlia Creme Silence</t>
  </si>
  <si>
    <t>Dahlia Lizz Baaij</t>
  </si>
  <si>
    <t>Dahlia Meteorite</t>
  </si>
  <si>
    <t>Dahlia Sights of Summer Rose</t>
  </si>
  <si>
    <t>Dahlia Spoiled Rotten</t>
  </si>
  <si>
    <t>Dahlia French Cancan</t>
  </si>
  <si>
    <t>Dahlia Center Court</t>
  </si>
  <si>
    <t>Dahlia Excentric</t>
  </si>
  <si>
    <t>БЕЛФЛОР</t>
  </si>
  <si>
    <t>БУРЛЕСК</t>
  </si>
  <si>
    <t>ДЖ.Г.ЛАММЕРС</t>
  </si>
  <si>
    <t>ДЖЕНИФЕР МЭРИ ЭЛЛЕН</t>
  </si>
  <si>
    <t>КРЕМ САЙЛЕНС</t>
  </si>
  <si>
    <t>ЛИЗЗ БААЙДЖ</t>
  </si>
  <si>
    <t>МЕТЕОРИТ</t>
  </si>
  <si>
    <t>САЙТ ОФ САММЕР РОУЗ</t>
  </si>
  <si>
    <t>СПОЙЛЕД РОТТЕН</t>
  </si>
  <si>
    <t>ЦЕНТР КОРТ</t>
  </si>
  <si>
    <t>BELFLOOR</t>
  </si>
  <si>
    <t>BURLESQUE</t>
  </si>
  <si>
    <t>G.H. LAMMERSE</t>
  </si>
  <si>
    <t>JENNIFER MARY ELLEN</t>
  </si>
  <si>
    <t>CREME SILENCE</t>
  </si>
  <si>
    <t>LIZZ BAAIJ</t>
  </si>
  <si>
    <t>METEORITE</t>
  </si>
  <si>
    <t>SIGHTS OF SUMMER ROSE</t>
  </si>
  <si>
    <t>SPOILED ROTTEN</t>
  </si>
  <si>
    <t>CENTER COURT</t>
  </si>
  <si>
    <t>EXCENTRIC</t>
  </si>
  <si>
    <t>кончики интенсивно-розовые, к центру осветляется до желтого, h-100см, Ø-10см</t>
  </si>
  <si>
    <t>насыщенно-лиловый, h-90см, Ø-16см</t>
  </si>
  <si>
    <t>пурпурно-лиловый, темная листва, h-80см, Ø-10см</t>
  </si>
  <si>
    <t>кремовый с бордовыми штрихами и линиями, h-100см, Ø-11см</t>
  </si>
  <si>
    <t>кораллово-розовый, с белыми бликами, крупный цветок, h-100см, Ø-15см</t>
  </si>
  <si>
    <t>желтый, h-90см, Ø-12см</t>
  </si>
  <si>
    <t>ванильно-желтый с малиновыми кончиками, h-60см, Ø-10см</t>
  </si>
  <si>
    <t>верхняя часть лепестков светло-мандаринового, а нижняя малинового цвета. При ветре окрас цветков эффектно меняется., h-90см, Ø-16см</t>
  </si>
  <si>
    <t>сиреневато-коралловый, лепестки слегка изогнуты, h-110см, Ø-10-12см</t>
  </si>
  <si>
    <t>Dahlia Uncle B</t>
  </si>
  <si>
    <t>Dahlia Eva Luna</t>
  </si>
  <si>
    <t>Dahlia Cafe au Lait</t>
  </si>
  <si>
    <t>Dahlia Trooper Dan</t>
  </si>
  <si>
    <t>АНКЛ БИ</t>
  </si>
  <si>
    <t>ЕВА ЛУНА</t>
  </si>
  <si>
    <t>ТРООПЕР ДЭН</t>
  </si>
  <si>
    <t>UNCLE B</t>
  </si>
  <si>
    <t>EVA LUNA</t>
  </si>
  <si>
    <t>TROOPER DAN</t>
  </si>
  <si>
    <t>пурпурный с белым кантом, h-100см, Ø-18см</t>
  </si>
  <si>
    <t>светло-желтый с кораллово-розовыми кончиками, h-100см, Ø-22см</t>
  </si>
  <si>
    <t>желтый, h-80см, Ø-18см</t>
  </si>
  <si>
    <t>Dahlia Melody Dixie</t>
  </si>
  <si>
    <t>Dahlia Melody Mambo</t>
  </si>
  <si>
    <t>Dahlia Melody Fanfare</t>
  </si>
  <si>
    <t>MELODY DIXIE</t>
  </si>
  <si>
    <t>MELODY MAMBO</t>
  </si>
  <si>
    <t>MELODY FANFARE</t>
  </si>
  <si>
    <t>МЕЛОДИ ДИКСИ</t>
  </si>
  <si>
    <t>МЕЛОДИ МАМБО</t>
  </si>
  <si>
    <t>МЕЛОДИ ФАНФАРЕ</t>
  </si>
  <si>
    <t>белый с ярко-красными лучами и жёлтым центром, h-60см, Ø-9см</t>
  </si>
  <si>
    <t>Dahlia Karma Bon Bini</t>
  </si>
  <si>
    <t>Dahlia Saint Saens</t>
  </si>
  <si>
    <t>КАРМА БОН БИНИ</t>
  </si>
  <si>
    <t>СЕН-САНС</t>
  </si>
  <si>
    <t>APACHE BLUE</t>
  </si>
  <si>
    <t>DANA US</t>
  </si>
  <si>
    <t>KARMA BON BINI</t>
  </si>
  <si>
    <t>SAINT SAENS</t>
  </si>
  <si>
    <t>желтый центр. Красные кончики, h-90см, Ø-14см</t>
  </si>
  <si>
    <t>меланжевый, абрикосовый с малиновыми штрихами и линиями, h-100см, Ø-13см</t>
  </si>
  <si>
    <t>жёлтый с красными полосками и штрихами, h-110см, Ø-25см</t>
  </si>
  <si>
    <t>Dahlia Souvenir D'Ete</t>
  </si>
  <si>
    <t>СУВЕНИР Д'ЭТЕ</t>
  </si>
  <si>
    <t>SOUVENIR D'ETE</t>
  </si>
  <si>
    <t>желтый с  оранжевым  румянцем и оранжевым центром, h-70см, Ø-6см</t>
  </si>
  <si>
    <t>Dahlia Downham Royal</t>
  </si>
  <si>
    <t>ДАУНХЭМ РОЯЛ</t>
  </si>
  <si>
    <t>DOWNHAM ROYAL</t>
  </si>
  <si>
    <t>тёмно-бордовый со слегка фиолетовым центром, h-110см, Ø-7-10см</t>
  </si>
  <si>
    <t>красный центр, желтые лепестки с флюорисцентно-лиловыми кончиками, h-100см, Ø-12см</t>
  </si>
  <si>
    <t>Babiana Kew hybrids mixed</t>
  </si>
  <si>
    <t>крупноцветковая смесь, h-50-75см</t>
  </si>
  <si>
    <t>9/10</t>
  </si>
  <si>
    <t>МИНЕРВА</t>
  </si>
  <si>
    <t>MINERVA</t>
  </si>
  <si>
    <t xml:space="preserve">ярко-коралловый с белым </t>
  </si>
  <si>
    <t>Hippeastrum Minerva</t>
  </si>
  <si>
    <t>ДАБЛ КИНГ</t>
  </si>
  <si>
    <t>DOUBLE KING</t>
  </si>
  <si>
    <t>МАХРОВЫЙ крупные широкие лепестки ярко-красного цвета</t>
  </si>
  <si>
    <t>Hippeastrum Double King</t>
  </si>
  <si>
    <t>ЙЕЛЛОУ КИНГ ХАМБЕРТ</t>
  </si>
  <si>
    <t>Zantedeschia Mixed</t>
  </si>
  <si>
    <t>Zantedeschia Captain Trinity</t>
  </si>
  <si>
    <t>Zantedeschia La Paz</t>
  </si>
  <si>
    <t>смесь сортов</t>
  </si>
  <si>
    <t>оранжевый с розоватым налетом, листья с белым крапом, Н-50-60см</t>
  </si>
  <si>
    <t>черный, листья с белым крапом Н-50см</t>
  </si>
  <si>
    <t>КАПИТАН ТРИНИТИ</t>
  </si>
  <si>
    <t>CAPTAIN TRINITY</t>
  </si>
  <si>
    <t>ЛА ПАЗ</t>
  </si>
  <si>
    <t>LA PAZ</t>
  </si>
  <si>
    <t>цвет "фуксия", у листьев проявляется бронзовый оттенок, h-50см, Ø-10см</t>
  </si>
  <si>
    <t>темно-красный, h-50см, Ø-10см</t>
  </si>
  <si>
    <t>белый с сиреневыми кончиками, h-50см, Ø-10см</t>
  </si>
  <si>
    <t>яркий контрастный. Верхние лепестки белые, к центру красные. Нижние лепестки ярко-красные, h-100см, Ø-14см</t>
  </si>
  <si>
    <t>лилово-пурпурный с кремовым, h-110см, Ø-15см</t>
  </si>
  <si>
    <t>белый , h-140см, Ø-15см</t>
  </si>
  <si>
    <t>Gladiolus Frizzled Mix</t>
  </si>
  <si>
    <t>Gladiolus Volare Frizzle</t>
  </si>
  <si>
    <t>Gladiolus Calender Frizzle</t>
  </si>
  <si>
    <t>Gladiolus Mindset</t>
  </si>
  <si>
    <t>Gladiolus Monticello</t>
  </si>
  <si>
    <t>Gladiolus Magic Frizzles</t>
  </si>
  <si>
    <t>Gladiolus Otranto</t>
  </si>
  <si>
    <t>Gladiolus Rolodex</t>
  </si>
  <si>
    <t>Gladiolus Rumba Frizzles</t>
  </si>
  <si>
    <t>Gladiolus Sacramento Frizzle</t>
  </si>
  <si>
    <t>Gladiolus Sunny Frizzles</t>
  </si>
  <si>
    <t>Gladiolus Tarantella</t>
  </si>
  <si>
    <t>Gladiolus Ted's Frizzle</t>
  </si>
  <si>
    <t>Gladiolus Fire Cracker</t>
  </si>
  <si>
    <t>Прайс-лист от 28.10.2022г.</t>
  </si>
  <si>
    <t>НА ЛУКОВИЧНЫЕ  "COLOR LINE" ВЕСНА 2023
(лилии, гладиолусы, бегонии, георгины, разнолуковичные и др.)
корневища многолетних растений</t>
  </si>
  <si>
    <t>Информация к предварительному заказу</t>
  </si>
  <si>
    <t>В связи с текущей политической ситуацией, санкциями  ЕС, поступление на российский рынок посадочного материала ограничено. 
Размещая заказ по данному прайс-листу, вы соглашаетесь со следующими обстоятельствами:
   - возможно частичное невыполнение предварительного заказа;
   - учитывая сложность логистических процессов, возможны изменения сроков отгрузки, корректировка цен;
   - в случае невозможности выполнения заказа по причинам, не зависящим от нашей компании, предоплата за ваш заказ будет возвращена или зачтена за другой товар.
Изменения по заказу будут согласовываться с клиентами.</t>
  </si>
  <si>
    <t>БЕЛЬВЕДЕР</t>
  </si>
  <si>
    <t>ПРОМОЛАЙН. Гладиолусы крупноцветковые, р-р 10/12</t>
  </si>
  <si>
    <r>
      <rPr>
        <b/>
        <sz val="9"/>
        <rFont val="Calibri"/>
        <family val="2"/>
        <charset val="204"/>
        <scheme val="minor"/>
      </rPr>
      <t>СУПЕРГОФРИР</t>
    </r>
    <r>
      <rPr>
        <sz val="9"/>
        <rFont val="Calibri"/>
        <family val="2"/>
        <charset val="204"/>
        <scheme val="minor"/>
      </rPr>
      <t>. Ярко-розовый (фламинго), в центре лепестки нежно-розовые с желтой каймой</t>
    </r>
  </si>
  <si>
    <t>ГОФРИР. Ярко-лиловый с пурпурным пятном и тонким белым мазком</t>
  </si>
  <si>
    <r>
      <rPr>
        <b/>
        <sz val="9"/>
        <rFont val="Calibri"/>
        <family val="2"/>
        <charset val="204"/>
        <scheme val="minor"/>
      </rPr>
      <t>СУПЕРГОФРИР</t>
    </r>
    <r>
      <rPr>
        <sz val="9"/>
        <rFont val="Calibri"/>
        <family val="2"/>
        <charset val="204"/>
        <scheme val="minor"/>
      </rPr>
      <t>. алый с фиолетовым напылением на нижних лепестках</t>
    </r>
  </si>
  <si>
    <r>
      <rPr>
        <b/>
        <sz val="9"/>
        <rFont val="Calibri"/>
        <family val="2"/>
        <charset val="204"/>
        <scheme val="minor"/>
      </rPr>
      <t>СУПЕРГОФРИР</t>
    </r>
    <r>
      <rPr>
        <sz val="9"/>
        <rFont val="Calibri"/>
        <family val="2"/>
        <charset val="204"/>
        <scheme val="minor"/>
      </rPr>
      <t>. Белый с ярко-лиловым пятном</t>
    </r>
  </si>
  <si>
    <r>
      <rPr>
        <b/>
        <sz val="9"/>
        <rFont val="Calibri"/>
        <family val="2"/>
        <charset val="204"/>
        <scheme val="minor"/>
      </rPr>
      <t>СУПЕРГОФРИР</t>
    </r>
    <r>
      <rPr>
        <sz val="9"/>
        <rFont val="Calibri"/>
        <family val="2"/>
        <charset val="204"/>
        <scheme val="minor"/>
      </rPr>
      <t>. Светло-желтый</t>
    </r>
  </si>
  <si>
    <r>
      <rPr>
        <b/>
        <sz val="9"/>
        <rFont val="Calibri"/>
        <family val="2"/>
        <charset val="204"/>
        <scheme val="minor"/>
      </rPr>
      <t>СУПЕРГОФРИР</t>
    </r>
    <r>
      <rPr>
        <sz val="9"/>
        <rFont val="Calibri"/>
        <family val="2"/>
        <charset val="204"/>
        <scheme val="minor"/>
      </rPr>
      <t>. Смесь популярных сортов серии Russian Line</t>
    </r>
  </si>
  <si>
    <t>Gladiolus Mix Plum And Cream</t>
  </si>
  <si>
    <t>СМЕСЬ ПЛАМ ЭНД КРЕМ</t>
  </si>
  <si>
    <t>MIX PLUM AND CREAM</t>
  </si>
  <si>
    <t>ГОФРИР. Смесь пурпурно-лилового и кремового цвета</t>
  </si>
  <si>
    <r>
      <rPr>
        <b/>
        <sz val="9"/>
        <rFont val="Calibri"/>
        <family val="2"/>
        <charset val="204"/>
        <scheme val="minor"/>
      </rPr>
      <t>СУПЕРГОФРИР</t>
    </r>
    <r>
      <rPr>
        <sz val="9"/>
        <rFont val="Calibri"/>
        <family val="2"/>
        <charset val="204"/>
        <scheme val="minor"/>
      </rPr>
      <t>. Белый с зеленоватым центром</t>
    </r>
  </si>
  <si>
    <r>
      <rPr>
        <b/>
        <sz val="9"/>
        <rFont val="Calibri"/>
        <family val="2"/>
        <charset val="204"/>
        <scheme val="minor"/>
      </rPr>
      <t>СУПЕРГОФРИР</t>
    </r>
    <r>
      <rPr>
        <sz val="9"/>
        <rFont val="Calibri"/>
        <family val="2"/>
        <charset val="204"/>
        <scheme val="minor"/>
      </rPr>
      <t>. Перламутрово-розовый с кремово-желтым пятном</t>
    </r>
  </si>
  <si>
    <r>
      <rPr>
        <b/>
        <sz val="9"/>
        <rFont val="Calibri"/>
        <family val="2"/>
        <charset val="204"/>
        <scheme val="minor"/>
      </rPr>
      <t>СУПЕРГОФРИР</t>
    </r>
    <r>
      <rPr>
        <sz val="9"/>
        <rFont val="Calibri"/>
        <family val="2"/>
        <charset val="204"/>
        <scheme val="minor"/>
      </rPr>
      <t>. Кремово-розовый с ярко-красным мазком и зеленовато-желтой каймой</t>
    </r>
  </si>
  <si>
    <r>
      <rPr>
        <b/>
        <sz val="9"/>
        <rFont val="Calibri"/>
        <family val="2"/>
        <charset val="204"/>
        <scheme val="minor"/>
      </rPr>
      <t>СУПЕРГОФРИР</t>
    </r>
    <r>
      <rPr>
        <sz val="9"/>
        <rFont val="Calibri"/>
        <family val="2"/>
        <charset val="204"/>
        <scheme val="minor"/>
      </rPr>
      <t>. лепестки, похожие на коралл по цвету и по форме!</t>
    </r>
  </si>
  <si>
    <r>
      <rPr>
        <b/>
        <sz val="9"/>
        <rFont val="Calibri"/>
        <family val="2"/>
        <charset val="204"/>
        <scheme val="minor"/>
      </rPr>
      <t>СУПЕРГОФРИР.</t>
    </r>
    <r>
      <rPr>
        <sz val="9"/>
        <rFont val="Calibri"/>
        <family val="2"/>
        <charset val="204"/>
        <scheme val="minor"/>
      </rPr>
      <t xml:space="preserve">  Бронзовый с палево-розоватым центром и светло-фиолетовым пятном на нижних лепестках</t>
    </r>
  </si>
  <si>
    <r>
      <rPr>
        <b/>
        <sz val="9"/>
        <rFont val="Calibri"/>
        <family val="2"/>
        <charset val="204"/>
        <scheme val="minor"/>
      </rPr>
      <t xml:space="preserve">СУПЕРГОФРИР.  </t>
    </r>
    <r>
      <rPr>
        <sz val="9"/>
        <rFont val="Calibri"/>
        <family val="2"/>
        <charset val="204"/>
        <scheme val="minor"/>
      </rPr>
      <t>Бронзовый с палево-розоватым центром и светло-фиолетовым пятном на нижних лепестках</t>
    </r>
  </si>
  <si>
    <t>ПРОМОЛАЙН. Бегония БАХРОМЧАТАЯ (ФИМБРИАТА)</t>
  </si>
  <si>
    <t>ПРОМОЛАЙН. Бегония ГИБРИДНАЯ</t>
  </si>
  <si>
    <t>ПРОМОЛАЙН. Бегония МАХРОВАЯ</t>
  </si>
  <si>
    <t>ПРОМОЛАЙН. Бегония МУЛЬТИФЛОРА МАКСИМА</t>
  </si>
  <si>
    <t>ПРОМОЛАЙН. Бегония ПЕНДУЛА</t>
  </si>
  <si>
    <t>ПРОМОЛАЙН. Бегония СУПЕРБА</t>
  </si>
  <si>
    <t>ПРОМОЛАЙН. ГЛОКСИНИЯ</t>
  </si>
  <si>
    <t>Гладиолусы круноцветковые 90-110см. Размер 14/16</t>
  </si>
  <si>
    <t>Gladiolus Belvedere</t>
  </si>
  <si>
    <t>Belvedere</t>
  </si>
  <si>
    <t>пурпурно-лиловый с небольшим осветлением у центра</t>
  </si>
  <si>
    <t>ГОФРИР. кораллово-белый меланж</t>
  </si>
  <si>
    <t>Gladiolus Conca D'Or</t>
  </si>
  <si>
    <t>КОНКА Д'ОР</t>
  </si>
  <si>
    <t>оранжевый с желтым пятном</t>
  </si>
  <si>
    <t>Gladiolus Orangerie</t>
  </si>
  <si>
    <t>ОРАНДЖЕРИ</t>
  </si>
  <si>
    <t>ORANGERIE</t>
  </si>
  <si>
    <t>ГОФРИР. Ярко-оранжевый с кремовым центром</t>
  </si>
  <si>
    <t>Gladiolus Triton</t>
  </si>
  <si>
    <t>ТРИТОН</t>
  </si>
  <si>
    <t>TRITON</t>
  </si>
  <si>
    <t>ГОФРИР. Фиолетовый с голубовато-светлым центром</t>
  </si>
  <si>
    <t>Gladiolus Union Jack</t>
  </si>
  <si>
    <t>ЮНИОН ДЖЕК</t>
  </si>
  <si>
    <t>UNION JACK</t>
  </si>
  <si>
    <t>пурпурно-малиновый с фиолетовым центром</t>
  </si>
  <si>
    <t>Гладиолусы круноцветковые серия 'Magic' (Магия)  110-140см. Размер 10/12</t>
  </si>
  <si>
    <t>Gladiolus Kio</t>
  </si>
  <si>
    <t>ГОФРИР. светло-лаймовый</t>
  </si>
  <si>
    <t>СУПЕРГОФРИР. алый с фиолетовым напылением на нижних лепестках</t>
  </si>
  <si>
    <t>ГОФРИР. фиолетовый с обширным пурпурно-лиловым пятном</t>
  </si>
  <si>
    <t>СМЕСЬ БЕГОНИЙ ПЕНДУЛА (смесь 5 видов)</t>
  </si>
  <si>
    <t>бахромч.</t>
  </si>
  <si>
    <t>Dahlia Levi</t>
  </si>
  <si>
    <t>пунцово-красный, h-50см, Ø-13см</t>
  </si>
  <si>
    <t>Dahlia Striped Ambition</t>
  </si>
  <si>
    <t>малиновый с белыми кончиками, h-100см, Ø-10см</t>
  </si>
  <si>
    <t>Show &amp; Tell</t>
  </si>
  <si>
    <t>бордюр.</t>
  </si>
  <si>
    <t>Dahlia Mulberry Harbour</t>
  </si>
  <si>
    <t>МАЛБЕРРИ ХАРБОР</t>
  </si>
  <si>
    <t>MULBERRY HARBOUR</t>
  </si>
  <si>
    <t>вишнево-красный, h-50см, Ø-13см</t>
  </si>
  <si>
    <t>Dahlia Melody Dora</t>
  </si>
  <si>
    <t>МЕЛОДИ ДОРА</t>
  </si>
  <si>
    <t>MELODY DORA</t>
  </si>
  <si>
    <t>абрикосово-лососевый с тонким лиловый кантом и желтым центром, h-60см, Ø-13см</t>
  </si>
  <si>
    <t>Dahlia Melody Lizza</t>
  </si>
  <si>
    <t>МЕЛОДИ ЛИЗЗА</t>
  </si>
  <si>
    <t>MELODY LIZZA</t>
  </si>
  <si>
    <t>ярко-розовые с осветленными кончиками, h-45см, Ø-11см</t>
  </si>
  <si>
    <t>Dahlia Miss Brandy</t>
  </si>
  <si>
    <t>МИСС БРЕНДИ</t>
  </si>
  <si>
    <t>MISS BRANDY</t>
  </si>
  <si>
    <t>красно-оранжевый  , h-50см, Ø-15см</t>
  </si>
  <si>
    <t>Dahlia Heatwave</t>
  </si>
  <si>
    <t>ХЕТВЕЙВ</t>
  </si>
  <si>
    <t>HEATWAVE</t>
  </si>
  <si>
    <t>алый, h-55см, Ø-11см</t>
  </si>
  <si>
    <t>декор.</t>
  </si>
  <si>
    <t>Dahlia Irish Pinwheel</t>
  </si>
  <si>
    <t>АЙРИШ ПИНВИЛ</t>
  </si>
  <si>
    <t>IRISH PINWHEEL</t>
  </si>
  <si>
    <t>сливочно-светло-оранжевый с красным меланжем сверху лепестков и красным снизу, h-75см, Ø-100см</t>
  </si>
  <si>
    <t>Dahlia Vectra</t>
  </si>
  <si>
    <t>ВЕКТРА</t>
  </si>
  <si>
    <t>VECTRA</t>
  </si>
  <si>
    <t>солнечно-желтый со светло-коралловыми кончиками, h-120см, Ø-14см</t>
  </si>
  <si>
    <t>ДАБЛ ЖУ</t>
  </si>
  <si>
    <t>Dahlia Jowey Hubert</t>
  </si>
  <si>
    <t>ДЖОУИ ХАБЕРТ</t>
  </si>
  <si>
    <t>JOWEY HUBERT</t>
  </si>
  <si>
    <t>бордовый с кремовой каймой, h-100см, Ø-12см</t>
  </si>
  <si>
    <t>ИВНИНГ БРИЗ</t>
  </si>
  <si>
    <t>EVENING BREEZE</t>
  </si>
  <si>
    <t>лиловый с тончайшими редкими белыми штрихами, бронзовая листва, h-90см, Ø-10см</t>
  </si>
  <si>
    <t>Dahlia Pink Petticoat</t>
  </si>
  <si>
    <t>ПИНК ПЕТТИКОТ</t>
  </si>
  <si>
    <t>PINK PETTICOAT</t>
  </si>
  <si>
    <t>белый с ярко-лиловыми кончиками, h-90см, Ø-16см</t>
  </si>
  <si>
    <t>Dahlia Prins Carnaval</t>
  </si>
  <si>
    <t>ПРИНС КАРНАВАЛ</t>
  </si>
  <si>
    <t>PRINS CARNAVAL</t>
  </si>
  <si>
    <t>розовый с пурпурными штрихами и линиями, h-110см, Ø-16см</t>
  </si>
  <si>
    <t>Dahlia Purple Giant</t>
  </si>
  <si>
    <t>ПУРПЛ ДЖИАНТ</t>
  </si>
  <si>
    <t>PURPLE GIANT</t>
  </si>
  <si>
    <t>светло-лиловый, h-120см, Ø-25см</t>
  </si>
  <si>
    <t>белый с красной каймой, лепестки волнистые, h-100см, Ø-15см</t>
  </si>
  <si>
    <t>Dahlia Shorttrack</t>
  </si>
  <si>
    <t>ШОРТТРЕК</t>
  </si>
  <si>
    <t>SHORTTRACK</t>
  </si>
  <si>
    <t>белый и кремовый с красными штрихами и линиями, h-100см, Ø-10см</t>
  </si>
  <si>
    <t>макси декор.</t>
  </si>
  <si>
    <t>Dahlia Babylon Red</t>
  </si>
  <si>
    <t>ВАВИЛОН РЭД</t>
  </si>
  <si>
    <t>BABYLON RED</t>
  </si>
  <si>
    <t>огненно-красный, h-110см, Ø-22см</t>
  </si>
  <si>
    <t>Dahlia Big Bro (Big Brother)</t>
  </si>
  <si>
    <t>КАС КЛАУД</t>
  </si>
  <si>
    <t>BIG BRO (BIG BROTHER)</t>
  </si>
  <si>
    <t>абрикосово-оранжевый, пышный, крупный, h-90см, Ø-20см</t>
  </si>
  <si>
    <t>Dahlia Ka's Cloud</t>
  </si>
  <si>
    <t>KA'S CLOUD</t>
  </si>
  <si>
    <t>белый с нежнейшим сиреневатым оттенком, огромные цветки, h-140см, Ø-25см</t>
  </si>
  <si>
    <t>Dahlia My Hero</t>
  </si>
  <si>
    <t>МАЙ ХИРОУ</t>
  </si>
  <si>
    <t>MY HERO</t>
  </si>
  <si>
    <t>пурпурно -бордовый с серебристо-белой нижней частью лепестков, h-110см, Ø-23см</t>
  </si>
  <si>
    <t>Dahlia Maki</t>
  </si>
  <si>
    <t>МАКИ</t>
  </si>
  <si>
    <t>MAKI</t>
  </si>
  <si>
    <t>розовый с перламутровым отливом, h-100см, Ø-20см</t>
  </si>
  <si>
    <t>красный с белыми кончиками, h-80см, Ø-20см</t>
  </si>
  <si>
    <t>Dahlia Pramie 18</t>
  </si>
  <si>
    <t>ПРЕМИУМ 18</t>
  </si>
  <si>
    <t>PRÄMIE 18</t>
  </si>
  <si>
    <t>пурпурно-лиловый с белыми кончиками, h-110см, Ø-20см</t>
  </si>
  <si>
    <t>Dahlia Radegast</t>
  </si>
  <si>
    <t>РАДЕГАСТ</t>
  </si>
  <si>
    <t>RADEGAST</t>
  </si>
  <si>
    <t>ярко-красно-лиловый с белыми широкими мазками на кончиках лепестков, h-110см, Ø-25см</t>
  </si>
  <si>
    <t>кактус.</t>
  </si>
  <si>
    <t>Dahlia Marta</t>
  </si>
  <si>
    <t>МАРТА</t>
  </si>
  <si>
    <t>MARTA</t>
  </si>
  <si>
    <t>кораллово-красный с желтым центром, h-100см, Ø-25см</t>
  </si>
  <si>
    <t>помп</t>
  </si>
  <si>
    <t>нежно-сиреневый с более светлым центром, h-70см, Ø-10-12см</t>
  </si>
  <si>
    <t>шаров.</t>
  </si>
  <si>
    <t>Dahlia Jowey Brochant</t>
  </si>
  <si>
    <t>ДЖОУИ БРОШАН</t>
  </si>
  <si>
    <t>JOWEY BROCHANT</t>
  </si>
  <si>
    <t>светло-лососевый с розовым плотным меланжем, h-120см, Ø-10см</t>
  </si>
  <si>
    <t>темно-бордовый, почти черный, h-90см, Ø-10см</t>
  </si>
  <si>
    <t>анемон.</t>
  </si>
  <si>
    <t>воротч.</t>
  </si>
  <si>
    <t>THE ADMIRAL</t>
  </si>
  <si>
    <t>Anemone coronaria</t>
  </si>
  <si>
    <t>Anemone blanda</t>
  </si>
  <si>
    <t>HOLLANDIA</t>
  </si>
  <si>
    <t>МИСТЕР ФОККЕР</t>
  </si>
  <si>
    <t>CORONARIA ST.BRIGID MIXED</t>
  </si>
  <si>
    <t>Gladiolus callianthus</t>
  </si>
  <si>
    <t>10/+</t>
  </si>
  <si>
    <t>15/20</t>
  </si>
  <si>
    <t>Iris hollandica Golden Beauty</t>
  </si>
  <si>
    <t>ГОЛДЕН БЬЮТИ</t>
  </si>
  <si>
    <t>GOLDEN BEAUTY</t>
  </si>
  <si>
    <t>желтый с небольшим легким бронзовым напылением, h-60см</t>
  </si>
  <si>
    <t>Iris hollandica Picasso</t>
  </si>
  <si>
    <t>Нижние лепестки желтые с контрастной яркой фиолетовой сеткой, верхние лепестки насыщенно пурпурные, h-60см</t>
  </si>
  <si>
    <t>СМЕСЬ, ПРОСТАЯ</t>
  </si>
  <si>
    <t>SINGLE MIXED</t>
  </si>
  <si>
    <t>HEDERIFOLIUM</t>
  </si>
  <si>
    <t>Hippeastrum Ambiance</t>
  </si>
  <si>
    <t>АМБИАНС</t>
  </si>
  <si>
    <t>AMBIANCE</t>
  </si>
  <si>
    <t>белый с красным напылением и штрихами,60см</t>
  </si>
  <si>
    <t>Hippeastrum Barbados</t>
  </si>
  <si>
    <t>БАРБАДОС</t>
  </si>
  <si>
    <t>BARBADOS</t>
  </si>
  <si>
    <t>красный с белой звездой в центре</t>
  </si>
  <si>
    <t>Hippeastrum Ice Queen</t>
  </si>
  <si>
    <t>АЙС КУИН</t>
  </si>
  <si>
    <t>ICE QUEEN</t>
  </si>
  <si>
    <t xml:space="preserve">МАХРОВЫЙ белый </t>
  </si>
  <si>
    <t>Canna Pretoria</t>
  </si>
  <si>
    <t>ПРЕТОРИЯ</t>
  </si>
  <si>
    <t>PRETORIA</t>
  </si>
  <si>
    <t>оранжевая, листва свтелозеленая в частую желтую тонкую полоску</t>
  </si>
  <si>
    <t>Canna Striata</t>
  </si>
  <si>
    <t>СТРИАТА</t>
  </si>
  <si>
    <t>STRIATA</t>
  </si>
  <si>
    <t>оранжево-жёлтый, лист светло-зелёный с белыми полосками Н-120-180см</t>
  </si>
  <si>
    <t>Zantedeschia Treasure</t>
  </si>
  <si>
    <t>ТРЕЖЕ</t>
  </si>
  <si>
    <t>TREASURE</t>
  </si>
  <si>
    <t>ярко-оранжевый с жёлтым напылением, Н-30см</t>
  </si>
  <si>
    <t>ПРОМОЛАЙН.  Гладиолусы круноцветковые 100-150 см</t>
  </si>
  <si>
    <t>ПРОМОЛАЙН.  Бегонии, глоксинии</t>
  </si>
  <si>
    <t xml:space="preserve">В зависимости от результатов урожая, иногда, мы вынуждены изменить цену, размеры, фасовку, или отменить заказ, </t>
  </si>
  <si>
    <t>поставить скомплектованный заказ. Комплектование заказов осуществляется согласно последовательности получения заказов.</t>
  </si>
  <si>
    <t xml:space="preserve">при этом Компания не несет ответственность за любые убытки, которые могут возникнуть, если фирма не была в состоянии </t>
  </si>
  <si>
    <t>В зависимости от результатов урожая, иногда, возможно изменение размеров и фасовки луковиц.</t>
  </si>
  <si>
    <t>СУММА ЗАКАЗА</t>
  </si>
  <si>
    <t>Предварительные заказы принимаются  до 16 ноября 2022</t>
  </si>
  <si>
    <r>
      <t xml:space="preserve">Минимальная общая сумма заказа по всем группам посадочного материала - </t>
    </r>
    <r>
      <rPr>
        <b/>
        <sz val="11"/>
        <color rgb="FFFF0000"/>
        <rFont val="Arial"/>
        <family val="2"/>
        <charset val="204"/>
      </rPr>
      <t>5000 руб.</t>
    </r>
  </si>
  <si>
    <t>Заказы принимаются до 16 ноября 2022 г.</t>
  </si>
  <si>
    <t>Обязательно внесение задатка 50%.</t>
  </si>
  <si>
    <t xml:space="preserve">Нашу продукцию вы сможете получить на нашем оптовом складе по адресу: </t>
  </si>
  <si>
    <t xml:space="preserve">ООО "Семена и Селекция" г. Нижний Новгород, ул. Луначарского д.25/4 </t>
  </si>
  <si>
    <t>Все расходы по дополнительной упаковке и утеплении оплачиваются покупателем отдельно.</t>
  </si>
  <si>
    <t>Все расходы по дополнительной упаковке,</t>
  </si>
  <si>
    <t>предв.сумма</t>
  </si>
  <si>
    <t>ЛУКОВИЧНЫЕ "COLORLINE". ВЕСНА 2023   + ЭКОНОМ ЛИНИЯ
Голландия</t>
  </si>
  <si>
    <t>ООО "СЕМЕНА И СЕЛЕКЦИЯ" предлагает к продаже: ГЛАДИОЛУСЫ, БЕГОНИИ, ГЛОКСИНИИ, ГЕОРГИНЫ, КАЛЛЫ, КАННЫ , АМАРИЛЛИСЫ И РАЗНОЛУКОВИЧНЫЕ</t>
  </si>
  <si>
    <t>Просим по всем возникающим вопросам обращаться по тел.  (831) 246-72-22, 246-58-80   или semena@aelita.nn.ru</t>
  </si>
  <si>
    <t>Строго соблюдайте кратность заказа- согласно  графе кратность заказа.</t>
  </si>
  <si>
    <t>Оплатить задаток и заключить договор необходимо до 17 ноября 2022г.</t>
  </si>
</sst>
</file>

<file path=xl/styles.xml><?xml version="1.0" encoding="utf-8"?>
<styleSheet xmlns="http://schemas.openxmlformats.org/spreadsheetml/2006/main">
  <numFmts count="13">
    <numFmt numFmtId="164" formatCode="#,##0.00;;;@"/>
    <numFmt numFmtId="165" formatCode="0;\-0;;@"/>
    <numFmt numFmtId="166" formatCode="#,##0.00&quot;р.&quot;;\-#,##0.00&quot;р.&quot;;;@"/>
    <numFmt numFmtId="167" formatCode="#,##0.00&quot;р.&quot;"/>
    <numFmt numFmtId="168" formatCode="0%;\-0;;@"/>
    <numFmt numFmtId="169" formatCode="#,##0_ ;[Red]\-#,##0\ "/>
    <numFmt numFmtId="170" formatCode="00000_###000_00"/>
    <numFmt numFmtId="171" formatCode="#,##0.00_ ;[Red]\-#,##0.00;;@"/>
    <numFmt numFmtId="172" formatCode="#,##0.0_ ;[Red]\-#,##0.0\ "/>
    <numFmt numFmtId="173" formatCode="0_ ;[Red]\-0\ "/>
    <numFmt numFmtId="174" formatCode="\х\ #,##0"/>
    <numFmt numFmtId="175" formatCode="_-* #,##0.00\ [$₽-419]_-;\-* #,##0.00\ [$₽-419]_-;_-* &quot;-&quot;??\ [$₽-419]_-;_-@_-"/>
    <numFmt numFmtId="176" formatCode="#,##0&quot; шт.&quot;;[Red]\-#,##0&quot; шт.&quot;;;@"/>
  </numFmts>
  <fonts count="129">
    <font>
      <sz val="10"/>
      <name val="Arial Cyr"/>
      <charset val="204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0"/>
      <name val="Arial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u/>
      <sz val="10"/>
      <color indexed="12"/>
      <name val="Arial Cyr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b/>
      <i/>
      <sz val="8"/>
      <color indexed="58"/>
      <name val="Arial"/>
      <family val="2"/>
      <charset val="204"/>
    </font>
    <font>
      <sz val="8"/>
      <color indexed="10"/>
      <name val="Arial"/>
      <family val="2"/>
      <charset val="204"/>
    </font>
    <font>
      <b/>
      <sz val="10"/>
      <name val="Arial"/>
      <family val="2"/>
      <charset val="204"/>
    </font>
    <font>
      <b/>
      <i/>
      <sz val="10"/>
      <name val="Arial Cyr"/>
      <charset val="204"/>
    </font>
    <font>
      <b/>
      <sz val="10"/>
      <name val="Arial Cyr"/>
      <charset val="204"/>
    </font>
    <font>
      <sz val="8"/>
      <name val="Arial Cyr"/>
      <charset val="204"/>
    </font>
    <font>
      <b/>
      <sz val="8"/>
      <name val="Arial"/>
      <family val="2"/>
      <charset val="204"/>
    </font>
    <font>
      <b/>
      <i/>
      <sz val="12"/>
      <color indexed="58"/>
      <name val="Arial"/>
      <family val="2"/>
      <charset val="204"/>
    </font>
    <font>
      <sz val="8"/>
      <name val="Arial"/>
      <family val="2"/>
      <charset val="204"/>
    </font>
    <font>
      <b/>
      <i/>
      <sz val="20"/>
      <color indexed="10"/>
      <name val="Times New Roman"/>
      <family val="1"/>
      <charset val="204"/>
    </font>
    <font>
      <b/>
      <sz val="8"/>
      <name val="Arial Cyr"/>
      <charset val="204"/>
    </font>
    <font>
      <b/>
      <sz val="8"/>
      <color indexed="10"/>
      <name val="Arial"/>
      <family val="2"/>
      <charset val="204"/>
    </font>
    <font>
      <b/>
      <sz val="12"/>
      <name val="Arial"/>
      <family val="2"/>
      <charset val="204"/>
    </font>
    <font>
      <b/>
      <sz val="9"/>
      <name val="Arial"/>
      <family val="2"/>
      <charset val="204"/>
    </font>
    <font>
      <b/>
      <i/>
      <sz val="8"/>
      <name val="Arial"/>
      <family val="2"/>
      <charset val="204"/>
    </font>
    <font>
      <b/>
      <i/>
      <u/>
      <sz val="20"/>
      <name val="Arial"/>
      <family val="2"/>
      <charset val="204"/>
    </font>
    <font>
      <b/>
      <sz val="24"/>
      <name val="Arial"/>
      <family val="2"/>
      <charset val="204"/>
    </font>
    <font>
      <b/>
      <i/>
      <u/>
      <sz val="12"/>
      <name val="Arial Cyr"/>
      <charset val="204"/>
    </font>
    <font>
      <b/>
      <i/>
      <sz val="12"/>
      <name val="Arial Cyr"/>
      <charset val="204"/>
    </font>
    <font>
      <sz val="12"/>
      <name val="Arial"/>
      <family val="2"/>
      <charset val="204"/>
    </font>
    <font>
      <sz val="10"/>
      <color indexed="10"/>
      <name val="Arial Cyr"/>
      <charset val="204"/>
    </font>
    <font>
      <b/>
      <sz val="16"/>
      <name val="Arial"/>
      <family val="2"/>
      <charset val="204"/>
    </font>
    <font>
      <b/>
      <sz val="20"/>
      <color indexed="10"/>
      <name val="Times New Roman"/>
      <family val="1"/>
      <charset val="204"/>
    </font>
    <font>
      <b/>
      <sz val="9"/>
      <name val="Arial Cyr"/>
      <charset val="204"/>
    </font>
    <font>
      <b/>
      <i/>
      <sz val="11"/>
      <color indexed="8"/>
      <name val="Arial"/>
      <family val="2"/>
      <charset val="204"/>
    </font>
    <font>
      <b/>
      <i/>
      <sz val="12"/>
      <color indexed="8"/>
      <name val="Arial"/>
      <family val="2"/>
      <charset val="204"/>
    </font>
    <font>
      <b/>
      <i/>
      <sz val="9"/>
      <name val="Arial"/>
      <family val="2"/>
      <charset val="204"/>
    </font>
    <font>
      <b/>
      <sz val="8"/>
      <color indexed="9"/>
      <name val="Arial"/>
      <family val="2"/>
      <charset val="204"/>
    </font>
    <font>
      <sz val="8"/>
      <color theme="0" tint="-0.249977111117893"/>
      <name val="Arial"/>
      <family val="2"/>
      <charset val="204"/>
    </font>
    <font>
      <b/>
      <i/>
      <sz val="12"/>
      <color theme="0" tint="-0.249977111117893"/>
      <name val="Arial"/>
      <family val="2"/>
      <charset val="204"/>
    </font>
    <font>
      <b/>
      <sz val="8"/>
      <color theme="0" tint="-0.249977111117893"/>
      <name val="Arial"/>
      <family val="2"/>
      <charset val="204"/>
    </font>
    <font>
      <b/>
      <sz val="8"/>
      <color theme="0"/>
      <name val="Arial"/>
      <family val="2"/>
      <charset val="204"/>
    </font>
    <font>
      <sz val="8"/>
      <color theme="0"/>
      <name val="Arial"/>
      <family val="2"/>
      <charset val="204"/>
    </font>
    <font>
      <b/>
      <i/>
      <sz val="8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sz val="9"/>
      <name val="Arial"/>
      <family val="2"/>
      <charset val="204"/>
    </font>
    <font>
      <sz val="11"/>
      <name val="Arial"/>
      <family val="2"/>
      <charset val="204"/>
    </font>
    <font>
      <sz val="7.5"/>
      <color rgb="FFFFFF00"/>
      <name val="Arial"/>
      <family val="2"/>
      <charset val="204"/>
    </font>
    <font>
      <sz val="9"/>
      <name val="Arial Cyr"/>
      <charset val="204"/>
    </font>
    <font>
      <b/>
      <i/>
      <u/>
      <sz val="14"/>
      <color theme="5" tint="-0.499984740745262"/>
      <name val="Arial"/>
      <family val="2"/>
      <charset val="204"/>
    </font>
    <font>
      <b/>
      <i/>
      <u/>
      <sz val="12"/>
      <color indexed="10"/>
      <name val="Arial Cyr"/>
      <charset val="204"/>
    </font>
    <font>
      <b/>
      <i/>
      <sz val="9"/>
      <name val="Arial Cyr"/>
      <charset val="204"/>
    </font>
    <font>
      <b/>
      <i/>
      <u/>
      <sz val="18"/>
      <name val="Arial"/>
      <family val="2"/>
      <charset val="204"/>
    </font>
    <font>
      <b/>
      <i/>
      <sz val="11"/>
      <color indexed="58"/>
      <name val="Arial"/>
      <family val="2"/>
      <charset val="204"/>
    </font>
    <font>
      <b/>
      <sz val="8"/>
      <color rgb="FFFF0000"/>
      <name val="Arial Cyr"/>
      <charset val="204"/>
    </font>
    <font>
      <b/>
      <sz val="8"/>
      <color theme="6" tint="-0.499984740745262"/>
      <name val="Arial Cyr"/>
      <charset val="204"/>
    </font>
    <font>
      <b/>
      <u/>
      <sz val="10"/>
      <color indexed="12"/>
      <name val="Arial"/>
      <family val="2"/>
    </font>
    <font>
      <b/>
      <sz val="8"/>
      <name val="Calibri"/>
      <family val="2"/>
      <charset val="204"/>
      <scheme val="minor"/>
    </font>
    <font>
      <b/>
      <sz val="8"/>
      <color theme="6" tint="-0.499984740745262"/>
      <name val="Calibri"/>
      <family val="2"/>
      <charset val="204"/>
      <scheme val="minor"/>
    </font>
    <font>
      <sz val="8"/>
      <color theme="6" tint="-0.499984740745262"/>
      <name val="Calibri"/>
      <family val="2"/>
      <charset val="204"/>
      <scheme val="minor"/>
    </font>
    <font>
      <sz val="10"/>
      <color rgb="FFFF0000"/>
      <name val="Arial Cyr"/>
      <charset val="204"/>
    </font>
    <font>
      <b/>
      <sz val="10"/>
      <name val="Calibri"/>
      <family val="2"/>
      <charset val="204"/>
      <scheme val="minor"/>
    </font>
    <font>
      <b/>
      <sz val="10"/>
      <color rgb="FF0070C0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b/>
      <sz val="9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b/>
      <i/>
      <sz val="10"/>
      <name val="Calibri"/>
      <family val="2"/>
      <charset val="204"/>
      <scheme val="minor"/>
    </font>
    <font>
      <u/>
      <sz val="8"/>
      <color indexed="12"/>
      <name val="Calibri"/>
      <family val="2"/>
      <charset val="204"/>
      <scheme val="minor"/>
    </font>
    <font>
      <b/>
      <sz val="12"/>
      <color indexed="9"/>
      <name val="Calibri"/>
      <family val="2"/>
      <charset val="204"/>
      <scheme val="minor"/>
    </font>
    <font>
      <b/>
      <i/>
      <sz val="9"/>
      <name val="Calibri"/>
      <family val="2"/>
      <charset val="204"/>
      <scheme val="minor"/>
    </font>
    <font>
      <b/>
      <sz val="8"/>
      <color indexed="62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b/>
      <u/>
      <sz val="10"/>
      <color indexed="12"/>
      <name val="Arial Cyr"/>
      <charset val="204"/>
    </font>
    <font>
      <sz val="8"/>
      <color theme="0"/>
      <name val="Calibri"/>
      <family val="2"/>
      <charset val="204"/>
      <scheme val="minor"/>
    </font>
    <font>
      <b/>
      <sz val="8"/>
      <color indexed="9"/>
      <name val="Calibri"/>
      <family val="2"/>
      <charset val="204"/>
      <scheme val="minor"/>
    </font>
    <font>
      <b/>
      <sz val="10"/>
      <color indexed="9"/>
      <name val="Calibri"/>
      <family val="2"/>
      <charset val="204"/>
      <scheme val="minor"/>
    </font>
    <font>
      <b/>
      <sz val="10"/>
      <color indexed="62"/>
      <name val="Calibri"/>
      <family val="2"/>
      <charset val="204"/>
      <scheme val="minor"/>
    </font>
    <font>
      <b/>
      <sz val="8"/>
      <color indexed="62"/>
      <name val="Arial"/>
      <family val="2"/>
      <charset val="204"/>
    </font>
    <font>
      <b/>
      <sz val="11"/>
      <color indexed="62"/>
      <name val="Arial"/>
      <family val="2"/>
      <charset val="204"/>
    </font>
    <font>
      <b/>
      <sz val="9"/>
      <color indexed="62"/>
      <name val="Calibri"/>
      <family val="2"/>
      <charset val="204"/>
      <scheme val="minor"/>
    </font>
    <font>
      <b/>
      <i/>
      <sz val="11"/>
      <name val="Calibri"/>
      <family val="2"/>
      <charset val="204"/>
      <scheme val="minor"/>
    </font>
    <font>
      <b/>
      <sz val="8"/>
      <color rgb="FFFF0000"/>
      <name val="Calibri"/>
      <family val="2"/>
      <charset val="204"/>
      <scheme val="minor"/>
    </font>
    <font>
      <b/>
      <i/>
      <sz val="10"/>
      <color rgb="FF002060"/>
      <name val="Calibri"/>
      <family val="2"/>
      <charset val="204"/>
      <scheme val="minor"/>
    </font>
    <font>
      <b/>
      <i/>
      <sz val="11"/>
      <color rgb="FF002060"/>
      <name val="Calibri"/>
      <family val="2"/>
      <charset val="204"/>
      <scheme val="minor"/>
    </font>
    <font>
      <b/>
      <sz val="10"/>
      <color theme="4" tint="-0.249977111117893"/>
      <name val="Calibri"/>
      <family val="2"/>
      <charset val="204"/>
      <scheme val="minor"/>
    </font>
    <font>
      <b/>
      <i/>
      <sz val="14"/>
      <color indexed="18"/>
      <name val="Arial"/>
      <family val="2"/>
      <charset val="204"/>
    </font>
    <font>
      <b/>
      <sz val="11"/>
      <color indexed="9"/>
      <name val="Calibri"/>
      <family val="2"/>
      <charset val="204"/>
      <scheme val="minor"/>
    </font>
    <font>
      <b/>
      <sz val="11"/>
      <color indexed="62"/>
      <name val="Calibri"/>
      <family val="2"/>
      <charset val="204"/>
      <scheme val="minor"/>
    </font>
    <font>
      <sz val="8"/>
      <color theme="1"/>
      <name val="Arial"/>
      <family val="2"/>
      <charset val="204"/>
    </font>
    <font>
      <b/>
      <sz val="8"/>
      <color rgb="FF0070C0"/>
      <name val="Calibri"/>
      <family val="2"/>
      <charset val="204"/>
      <scheme val="minor"/>
    </font>
    <font>
      <sz val="9"/>
      <color rgb="FFC00000"/>
      <name val="Calibri"/>
      <family val="2"/>
      <charset val="204"/>
      <scheme val="minor"/>
    </font>
    <font>
      <sz val="8"/>
      <color theme="0" tint="-0.14999847407452621"/>
      <name val="Calibri"/>
      <family val="2"/>
      <charset val="204"/>
      <scheme val="minor"/>
    </font>
    <font>
      <b/>
      <sz val="9"/>
      <color rgb="FFC00000"/>
      <name val="Calibri"/>
      <family val="2"/>
      <charset val="204"/>
      <scheme val="minor"/>
    </font>
    <font>
      <b/>
      <i/>
      <u/>
      <sz val="8"/>
      <name val="Calibri"/>
      <family val="2"/>
      <charset val="204"/>
      <scheme val="minor"/>
    </font>
    <font>
      <b/>
      <i/>
      <sz val="16"/>
      <color rgb="FFC00000"/>
      <name val="Calibri"/>
      <family val="2"/>
      <charset val="204"/>
      <scheme val="minor"/>
    </font>
    <font>
      <b/>
      <sz val="8"/>
      <color theme="0" tint="-0.34998626667073579"/>
      <name val="Calibri"/>
      <family val="2"/>
      <charset val="204"/>
      <scheme val="minor"/>
    </font>
    <font>
      <b/>
      <sz val="9"/>
      <color rgb="FFFF0000"/>
      <name val="Calibri"/>
      <family val="2"/>
      <charset val="204"/>
      <scheme val="minor"/>
    </font>
    <font>
      <b/>
      <sz val="12"/>
      <color indexed="62"/>
      <name val="Calibri"/>
      <family val="2"/>
      <charset val="204"/>
      <scheme val="minor"/>
    </font>
    <font>
      <sz val="11"/>
      <name val="Arial Cyr"/>
      <charset val="204"/>
    </font>
    <font>
      <sz val="9"/>
      <color theme="0"/>
      <name val="Calibri"/>
      <family val="2"/>
      <charset val="204"/>
      <scheme val="minor"/>
    </font>
    <font>
      <sz val="8"/>
      <color theme="4" tint="-0.249977111117893"/>
      <name val="Arial Cyr"/>
      <charset val="204"/>
    </font>
    <font>
      <b/>
      <sz val="10"/>
      <color indexed="62"/>
      <name val="Arial"/>
      <family val="2"/>
      <charset val="204"/>
    </font>
    <font>
      <sz val="9"/>
      <color rgb="FFFF0000"/>
      <name val="Calibri"/>
      <family val="2"/>
      <charset val="204"/>
      <scheme val="minor"/>
    </font>
    <font>
      <b/>
      <i/>
      <sz val="16"/>
      <color rgb="FFC00000"/>
      <name val="Arial"/>
      <family val="2"/>
      <charset val="204"/>
    </font>
    <font>
      <b/>
      <sz val="8"/>
      <color theme="1"/>
      <name val="Calibri"/>
      <family val="2"/>
      <charset val="204"/>
      <scheme val="minor"/>
    </font>
    <font>
      <b/>
      <i/>
      <sz val="14"/>
      <color rgb="FFC00000"/>
      <name val="Calibri"/>
      <family val="2"/>
      <charset val="204"/>
      <scheme val="minor"/>
    </font>
    <font>
      <b/>
      <i/>
      <u/>
      <sz val="14"/>
      <color rgb="FFC00000"/>
      <name val="Calibri"/>
      <family val="2"/>
      <charset val="204"/>
      <scheme val="minor"/>
    </font>
    <font>
      <b/>
      <sz val="9"/>
      <color rgb="FFFF0000"/>
      <name val="Arial"/>
      <family val="2"/>
      <charset val="204"/>
    </font>
    <font>
      <b/>
      <sz val="10"/>
      <color rgb="FFC00000"/>
      <name val="Arial Cyr"/>
      <charset val="204"/>
    </font>
    <font>
      <sz val="10"/>
      <color rgb="FFC00000"/>
      <name val="Arial Cyr"/>
      <charset val="204"/>
    </font>
    <font>
      <b/>
      <i/>
      <u/>
      <sz val="14"/>
      <name val="Arial Cyr"/>
      <charset val="204"/>
    </font>
    <font>
      <b/>
      <sz val="11"/>
      <color rgb="FFFF0000"/>
      <name val="Arial"/>
      <family val="2"/>
      <charset val="204"/>
    </font>
    <font>
      <b/>
      <sz val="12"/>
      <color rgb="FFFF0000"/>
      <name val="Arial"/>
      <family val="2"/>
      <charset val="204"/>
    </font>
    <font>
      <b/>
      <i/>
      <sz val="12"/>
      <name val="Arial"/>
      <family val="2"/>
      <charset val="204"/>
    </font>
    <font>
      <b/>
      <sz val="11"/>
      <color theme="0"/>
      <name val="Arial"/>
      <family val="2"/>
      <charset val="204"/>
    </font>
    <font>
      <b/>
      <i/>
      <sz val="11"/>
      <name val="Arial"/>
      <family val="2"/>
      <charset val="204"/>
    </font>
    <font>
      <b/>
      <sz val="11"/>
      <color rgb="FF008000"/>
      <name val="Arial"/>
      <family val="2"/>
      <charset val="204"/>
    </font>
  </fonts>
  <fills count="3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rgb="FFFDFDDB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EBFFFF"/>
        <bgColor indexed="64"/>
      </patternFill>
    </fill>
    <fill>
      <patternFill patternType="solid">
        <fgColor rgb="FFFFC000"/>
        <bgColor indexed="64"/>
      </patternFill>
    </fill>
  </fills>
  <borders count="60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thin">
        <color theme="6" tint="-0.24994659260841701"/>
      </left>
      <right style="thin">
        <color theme="6" tint="-0.24994659260841701"/>
      </right>
      <top style="thin">
        <color theme="6" tint="-0.24994659260841701"/>
      </top>
      <bottom/>
      <diagonal/>
    </border>
    <border>
      <left style="thin">
        <color theme="6" tint="-0.24994659260841701"/>
      </left>
      <right style="thin">
        <color theme="6" tint="-0.24994659260841701"/>
      </right>
      <top/>
      <bottom style="thin">
        <color theme="6" tint="-0.24994659260841701"/>
      </bottom>
      <diagonal/>
    </border>
    <border>
      <left/>
      <right/>
      <top/>
      <bottom style="thin">
        <color theme="6" tint="-0.24994659260841701"/>
      </bottom>
      <diagonal/>
    </border>
    <border>
      <left style="hair">
        <color indexed="64"/>
      </left>
      <right/>
      <top style="medium">
        <color indexed="64"/>
      </top>
      <bottom/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/>
      <right style="medium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hair">
        <color indexed="64"/>
      </left>
      <right/>
      <top/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/>
      <diagonal/>
    </border>
    <border>
      <left/>
      <right style="hair">
        <color indexed="64"/>
      </right>
      <top/>
      <bottom/>
      <diagonal/>
    </border>
    <border>
      <left/>
      <right style="hair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hair">
        <color indexed="9"/>
      </top>
      <bottom style="hair">
        <color indexed="9"/>
      </bottom>
      <diagonal/>
    </border>
  </borders>
  <cellStyleXfs count="43">
    <xf numFmtId="0" fontId="0" fillId="0" borderId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8" borderId="0" applyNumberFormat="0" applyBorder="0" applyAlignment="0" applyProtection="0"/>
    <xf numFmtId="0" fontId="1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9" borderId="0" applyNumberFormat="0" applyBorder="0" applyAlignment="0" applyProtection="0"/>
    <xf numFmtId="0" fontId="4" fillId="7" borderId="1" applyNumberFormat="0" applyAlignment="0" applyProtection="0"/>
    <xf numFmtId="0" fontId="5" fillId="20" borderId="9" applyNumberFormat="0" applyAlignment="0" applyProtection="0"/>
    <xf numFmtId="0" fontId="6" fillId="20" borderId="1" applyNumberFormat="0" applyAlignment="0" applyProtection="0"/>
    <xf numFmtId="0" fontId="7" fillId="0" borderId="0" applyNumberFormat="0" applyFill="0" applyBorder="0" applyAlignment="0" applyProtection="0">
      <alignment vertical="top"/>
      <protection locked="0"/>
    </xf>
    <xf numFmtId="0" fontId="8" fillId="0" borderId="4" applyNumberFormat="0" applyFill="0" applyAlignment="0" applyProtection="0"/>
    <xf numFmtId="0" fontId="9" fillId="0" borderId="5" applyNumberFormat="0" applyFill="0" applyAlignment="0" applyProtection="0"/>
    <xf numFmtId="0" fontId="10" fillId="0" borderId="6" applyNumberFormat="0" applyFill="0" applyAlignment="0" applyProtection="0"/>
    <xf numFmtId="0" fontId="10" fillId="0" borderId="0" applyNumberFormat="0" applyFill="0" applyBorder="0" applyAlignment="0" applyProtection="0"/>
    <xf numFmtId="0" fontId="11" fillId="0" borderId="8" applyNumberFormat="0" applyFill="0" applyAlignment="0" applyProtection="0"/>
    <xf numFmtId="0" fontId="12" fillId="21" borderId="2" applyNumberFormat="0" applyAlignment="0" applyProtection="0"/>
    <xf numFmtId="0" fontId="13" fillId="0" borderId="0" applyNumberFormat="0" applyFill="0" applyBorder="0" applyAlignment="0" applyProtection="0"/>
    <xf numFmtId="0" fontId="14" fillId="22" borderId="0" applyNumberFormat="0" applyBorder="0" applyAlignment="0" applyProtection="0"/>
    <xf numFmtId="0" fontId="15" fillId="3" borderId="0" applyNumberFormat="0" applyBorder="0" applyAlignment="0" applyProtection="0"/>
    <xf numFmtId="0" fontId="16" fillId="0" borderId="0" applyNumberFormat="0" applyFill="0" applyBorder="0" applyAlignment="0" applyProtection="0"/>
    <xf numFmtId="0" fontId="1" fillId="23" borderId="7" applyNumberFormat="0" applyFont="0" applyAlignment="0" applyProtection="0"/>
    <xf numFmtId="0" fontId="17" fillId="0" borderId="3" applyNumberFormat="0" applyFill="0" applyAlignment="0" applyProtection="0"/>
    <xf numFmtId="0" fontId="18" fillId="0" borderId="0" applyNumberFormat="0" applyFill="0" applyBorder="0" applyAlignment="0" applyProtection="0"/>
    <xf numFmtId="0" fontId="19" fillId="4" borderId="0" applyNumberFormat="0" applyBorder="0" applyAlignment="0" applyProtection="0"/>
  </cellStyleXfs>
  <cellXfs count="402">
    <xf numFmtId="0" fontId="0" fillId="0" borderId="0" xfId="0"/>
    <xf numFmtId="0" fontId="27" fillId="24" borderId="0" xfId="0" applyFont="1" applyFill="1" applyAlignment="1">
      <alignment vertical="center" wrapText="1"/>
    </xf>
    <xf numFmtId="0" fontId="0" fillId="24" borderId="0" xfId="0" applyFill="1" applyProtection="1">
      <protection hidden="1"/>
    </xf>
    <xf numFmtId="0" fontId="36" fillId="24" borderId="0" xfId="0" applyFont="1" applyFill="1" applyAlignment="1" applyProtection="1">
      <alignment vertical="top" wrapText="1"/>
      <protection hidden="1"/>
    </xf>
    <xf numFmtId="0" fontId="0" fillId="0" borderId="0" xfId="0" applyProtection="1">
      <protection hidden="1"/>
    </xf>
    <xf numFmtId="0" fontId="37" fillId="24" borderId="0" xfId="0" applyFont="1" applyFill="1" applyProtection="1">
      <protection hidden="1"/>
    </xf>
    <xf numFmtId="0" fontId="38" fillId="24" borderId="0" xfId="0" applyFont="1" applyFill="1" applyAlignment="1" applyProtection="1">
      <alignment wrapText="1"/>
      <protection hidden="1"/>
    </xf>
    <xf numFmtId="0" fontId="39" fillId="24" borderId="0" xfId="0" applyFont="1" applyFill="1" applyAlignment="1" applyProtection="1">
      <alignment vertical="top" wrapText="1"/>
      <protection hidden="1"/>
    </xf>
    <xf numFmtId="0" fontId="41" fillId="24" borderId="0" xfId="0" applyFont="1" applyFill="1" applyAlignment="1" applyProtection="1">
      <alignment horizontal="center"/>
      <protection hidden="1"/>
    </xf>
    <xf numFmtId="0" fontId="32" fillId="24" borderId="0" xfId="0" applyFont="1" applyFill="1" applyAlignment="1" applyProtection="1">
      <alignment horizontal="center"/>
      <protection hidden="1"/>
    </xf>
    <xf numFmtId="0" fontId="20" fillId="24" borderId="0" xfId="0" applyFont="1" applyFill="1" applyAlignment="1">
      <alignment vertical="center" wrapText="1"/>
    </xf>
    <xf numFmtId="0" fontId="22" fillId="24" borderId="0" xfId="0" applyFont="1" applyFill="1" applyAlignment="1">
      <alignment vertical="center" wrapText="1"/>
    </xf>
    <xf numFmtId="164" fontId="28" fillId="0" borderId="0" xfId="0" applyNumberFormat="1" applyFont="1" applyAlignment="1" applyProtection="1">
      <alignment vertical="center"/>
      <protection hidden="1"/>
    </xf>
    <xf numFmtId="0" fontId="22" fillId="24" borderId="0" xfId="0" applyFont="1" applyFill="1" applyAlignment="1">
      <alignment horizontal="center" vertical="center" wrapText="1"/>
    </xf>
    <xf numFmtId="0" fontId="28" fillId="24" borderId="0" xfId="0" applyFont="1" applyFill="1" applyAlignment="1">
      <alignment horizontal="center" vertical="center" wrapText="1"/>
    </xf>
    <xf numFmtId="0" fontId="28" fillId="24" borderId="0" xfId="0" applyFont="1" applyFill="1" applyAlignment="1">
      <alignment vertical="center"/>
    </xf>
    <xf numFmtId="0" fontId="28" fillId="24" borderId="0" xfId="0" applyFont="1" applyFill="1" applyAlignment="1">
      <alignment vertical="center" wrapText="1"/>
    </xf>
    <xf numFmtId="0" fontId="26" fillId="24" borderId="0" xfId="0" applyFont="1" applyFill="1" applyAlignment="1">
      <alignment vertical="center"/>
    </xf>
    <xf numFmtId="167" fontId="32" fillId="24" borderId="0" xfId="0" applyNumberFormat="1" applyFont="1" applyFill="1" applyAlignment="1" applyProtection="1">
      <alignment vertical="center"/>
      <protection hidden="1"/>
    </xf>
    <xf numFmtId="0" fontId="3" fillId="24" borderId="0" xfId="0" applyFont="1" applyFill="1" applyAlignment="1">
      <alignment horizontal="center" vertical="center" wrapText="1"/>
    </xf>
    <xf numFmtId="0" fontId="26" fillId="24" borderId="0" xfId="0" applyFont="1" applyFill="1" applyAlignment="1">
      <alignment vertical="center" wrapText="1"/>
    </xf>
    <xf numFmtId="49" fontId="28" fillId="24" borderId="0" xfId="0" applyNumberFormat="1" applyFont="1" applyFill="1" applyAlignment="1">
      <alignment horizontal="left" vertical="center"/>
    </xf>
    <xf numFmtId="0" fontId="31" fillId="24" borderId="0" xfId="0" applyFont="1" applyFill="1" applyAlignment="1">
      <alignment vertical="center" wrapText="1"/>
    </xf>
    <xf numFmtId="0" fontId="22" fillId="24" borderId="0" xfId="0" applyFont="1" applyFill="1" applyAlignment="1">
      <alignment vertical="center"/>
    </xf>
    <xf numFmtId="1" fontId="28" fillId="0" borderId="0" xfId="0" applyNumberFormat="1" applyFont="1" applyAlignment="1" applyProtection="1">
      <alignment vertical="center"/>
      <protection hidden="1"/>
    </xf>
    <xf numFmtId="167" fontId="22" fillId="24" borderId="0" xfId="0" applyNumberFormat="1" applyFont="1" applyFill="1" applyAlignment="1" applyProtection="1">
      <alignment horizontal="center" vertical="center"/>
      <protection hidden="1"/>
    </xf>
    <xf numFmtId="0" fontId="0" fillId="24" borderId="13" xfId="0" applyFill="1" applyBorder="1" applyProtection="1">
      <protection hidden="1"/>
    </xf>
    <xf numFmtId="0" fontId="45" fillId="24" borderId="0" xfId="0" applyFont="1" applyFill="1" applyAlignment="1" applyProtection="1">
      <alignment horizontal="center" vertical="center" wrapText="1"/>
      <protection hidden="1"/>
    </xf>
    <xf numFmtId="0" fontId="0" fillId="27" borderId="0" xfId="0" applyFill="1"/>
    <xf numFmtId="1" fontId="48" fillId="0" borderId="0" xfId="0" applyNumberFormat="1" applyFont="1" applyAlignment="1">
      <alignment horizontal="center" vertical="center"/>
    </xf>
    <xf numFmtId="1" fontId="49" fillId="24" borderId="0" xfId="0" applyNumberFormat="1" applyFont="1" applyFill="1" applyAlignment="1">
      <alignment horizontal="center" vertical="center" wrapText="1"/>
    </xf>
    <xf numFmtId="1" fontId="50" fillId="24" borderId="0" xfId="0" applyNumberFormat="1" applyFont="1" applyFill="1" applyAlignment="1">
      <alignment horizontal="center" vertical="center" wrapText="1"/>
    </xf>
    <xf numFmtId="0" fontId="46" fillId="24" borderId="0" xfId="0" applyFont="1" applyFill="1" applyAlignment="1">
      <alignment horizontal="left" vertical="center"/>
    </xf>
    <xf numFmtId="0" fontId="52" fillId="24" borderId="0" xfId="0" applyFont="1" applyFill="1" applyAlignment="1">
      <alignment vertical="center"/>
    </xf>
    <xf numFmtId="0" fontId="51" fillId="24" borderId="0" xfId="0" applyFont="1" applyFill="1" applyAlignment="1">
      <alignment vertical="center"/>
    </xf>
    <xf numFmtId="0" fontId="51" fillId="24" borderId="0" xfId="0" applyFont="1" applyFill="1" applyAlignment="1">
      <alignment vertical="center" wrapText="1"/>
    </xf>
    <xf numFmtId="0" fontId="0" fillId="27" borderId="0" xfId="0" applyFill="1" applyProtection="1">
      <protection hidden="1"/>
    </xf>
    <xf numFmtId="0" fontId="37" fillId="27" borderId="0" xfId="0" applyFont="1" applyFill="1" applyProtection="1">
      <protection hidden="1"/>
    </xf>
    <xf numFmtId="0" fontId="0" fillId="27" borderId="0" xfId="0" applyFill="1" applyAlignment="1" applyProtection="1">
      <alignment wrapText="1"/>
      <protection hidden="1"/>
    </xf>
    <xf numFmtId="0" fontId="58" fillId="0" borderId="0" xfId="0" applyFont="1" applyAlignment="1">
      <alignment horizontal="center" vertical="center" wrapText="1"/>
    </xf>
    <xf numFmtId="0" fontId="58" fillId="24" borderId="0" xfId="0" applyFont="1" applyFill="1" applyAlignment="1">
      <alignment vertical="center"/>
    </xf>
    <xf numFmtId="0" fontId="35" fillId="24" borderId="0" xfId="0" applyFont="1" applyFill="1" applyAlignment="1" applyProtection="1">
      <alignment horizontal="center" vertical="top" wrapText="1"/>
      <protection hidden="1"/>
    </xf>
    <xf numFmtId="0" fontId="60" fillId="27" borderId="0" xfId="0" applyFont="1" applyFill="1" applyAlignment="1">
      <alignment vertical="top"/>
    </xf>
    <xf numFmtId="0" fontId="37" fillId="24" borderId="0" xfId="0" applyFont="1" applyFill="1" applyAlignment="1" applyProtection="1">
      <alignment horizontal="center"/>
      <protection hidden="1"/>
    </xf>
    <xf numFmtId="0" fontId="61" fillId="24" borderId="0" xfId="0" applyFont="1" applyFill="1" applyProtection="1">
      <protection hidden="1"/>
    </xf>
    <xf numFmtId="0" fontId="24" fillId="24" borderId="11" xfId="0" applyFont="1" applyFill="1" applyBorder="1" applyAlignment="1" applyProtection="1">
      <alignment vertical="center"/>
      <protection hidden="1"/>
    </xf>
    <xf numFmtId="0" fontId="7" fillId="24" borderId="0" xfId="0" applyFont="1" applyFill="1" applyAlignment="1" applyProtection="1">
      <alignment vertical="center" wrapText="1"/>
      <protection hidden="1"/>
    </xf>
    <xf numFmtId="166" fontId="24" fillId="28" borderId="28" xfId="0" applyNumberFormat="1" applyFont="1" applyFill="1" applyBorder="1" applyAlignment="1" applyProtection="1">
      <alignment vertical="center" wrapText="1"/>
      <protection hidden="1"/>
    </xf>
    <xf numFmtId="0" fontId="0" fillId="28" borderId="0" xfId="0" applyFill="1" applyAlignment="1" applyProtection="1">
      <alignment vertical="center" wrapText="1"/>
      <protection hidden="1"/>
    </xf>
    <xf numFmtId="0" fontId="41" fillId="28" borderId="0" xfId="0" applyFont="1" applyFill="1" applyAlignment="1" applyProtection="1">
      <alignment horizontal="center"/>
      <protection hidden="1"/>
    </xf>
    <xf numFmtId="0" fontId="59" fillId="24" borderId="0" xfId="0" applyFont="1" applyFill="1"/>
    <xf numFmtId="0" fontId="62" fillId="24" borderId="0" xfId="0" applyFont="1" applyFill="1" applyAlignment="1">
      <alignment vertical="center"/>
    </xf>
    <xf numFmtId="0" fontId="43" fillId="24" borderId="0" xfId="0" applyFont="1" applyFill="1" applyAlignment="1">
      <alignment horizontal="left" vertical="center"/>
    </xf>
    <xf numFmtId="0" fontId="0" fillId="27" borderId="13" xfId="0" applyFill="1" applyBorder="1" applyProtection="1">
      <protection hidden="1"/>
    </xf>
    <xf numFmtId="0" fontId="61" fillId="27" borderId="0" xfId="0" applyFont="1" applyFill="1" applyProtection="1">
      <protection hidden="1"/>
    </xf>
    <xf numFmtId="0" fontId="0" fillId="27" borderId="0" xfId="0" applyFill="1" applyAlignment="1" applyProtection="1">
      <alignment vertical="center" wrapText="1"/>
      <protection hidden="1"/>
    </xf>
    <xf numFmtId="0" fontId="41" fillId="27" borderId="0" xfId="0" applyFont="1" applyFill="1" applyAlignment="1" applyProtection="1">
      <alignment horizontal="center"/>
      <protection hidden="1"/>
    </xf>
    <xf numFmtId="0" fontId="33" fillId="24" borderId="0" xfId="0" applyFont="1" applyFill="1" applyAlignment="1">
      <alignment horizontal="right" vertical="center" wrapText="1"/>
    </xf>
    <xf numFmtId="0" fontId="23" fillId="24" borderId="0" xfId="0" applyFont="1" applyFill="1" applyAlignment="1" applyProtection="1">
      <alignment horizontal="left" wrapText="1"/>
      <protection hidden="1"/>
    </xf>
    <xf numFmtId="0" fontId="63" fillId="24" borderId="0" xfId="0" applyFont="1" applyFill="1" applyAlignment="1" applyProtection="1">
      <alignment vertical="top" wrapText="1"/>
      <protection hidden="1"/>
    </xf>
    <xf numFmtId="0" fontId="59" fillId="24" borderId="13" xfId="0" applyFont="1" applyFill="1" applyBorder="1"/>
    <xf numFmtId="0" fontId="43" fillId="24" borderId="13" xfId="0" applyFont="1" applyFill="1" applyBorder="1" applyAlignment="1">
      <alignment horizontal="left" vertical="center"/>
    </xf>
    <xf numFmtId="0" fontId="68" fillId="24" borderId="0" xfId="0" applyFont="1" applyFill="1" applyProtection="1">
      <protection hidden="1"/>
    </xf>
    <xf numFmtId="0" fontId="69" fillId="27" borderId="0" xfId="0" applyFont="1" applyFill="1" applyAlignment="1" applyProtection="1">
      <alignment wrapText="1"/>
      <protection locked="0" hidden="1"/>
    </xf>
    <xf numFmtId="0" fontId="71" fillId="27" borderId="13" xfId="0" applyFont="1" applyFill="1" applyBorder="1" applyProtection="1">
      <protection hidden="1"/>
    </xf>
    <xf numFmtId="0" fontId="63" fillId="27" borderId="0" xfId="0" applyFont="1" applyFill="1" applyAlignment="1" applyProtection="1">
      <alignment vertical="top" wrapText="1"/>
      <protection hidden="1"/>
    </xf>
    <xf numFmtId="0" fontId="40" fillId="24" borderId="0" xfId="0" applyFont="1" applyFill="1" applyAlignment="1" applyProtection="1">
      <alignment vertical="center" textRotation="180" wrapText="1"/>
      <protection hidden="1"/>
    </xf>
    <xf numFmtId="0" fontId="54" fillId="27" borderId="0" xfId="0" applyFont="1" applyFill="1"/>
    <xf numFmtId="0" fontId="77" fillId="27" borderId="0" xfId="0" applyFont="1" applyFill="1"/>
    <xf numFmtId="0" fontId="76" fillId="27" borderId="0" xfId="0" applyFont="1" applyFill="1"/>
    <xf numFmtId="0" fontId="0" fillId="27" borderId="0" xfId="0" applyFill="1" applyAlignment="1">
      <alignment horizontal="center" vertical="center"/>
    </xf>
    <xf numFmtId="0" fontId="69" fillId="24" borderId="33" xfId="0" applyFont="1" applyFill="1" applyBorder="1" applyAlignment="1" applyProtection="1">
      <alignment horizontal="center"/>
      <protection hidden="1"/>
    </xf>
    <xf numFmtId="0" fontId="0" fillId="27" borderId="0" xfId="0" applyFill="1" applyAlignment="1">
      <alignment vertical="center"/>
    </xf>
    <xf numFmtId="0" fontId="69" fillId="24" borderId="33" xfId="0" applyFont="1" applyFill="1" applyBorder="1" applyAlignment="1" applyProtection="1">
      <alignment horizontal="left"/>
      <protection hidden="1"/>
    </xf>
    <xf numFmtId="0" fontId="68" fillId="0" borderId="27" xfId="0" applyFont="1" applyBorder="1" applyAlignment="1">
      <alignment horizontal="center" vertical="center" wrapText="1"/>
    </xf>
    <xf numFmtId="0" fontId="68" fillId="31" borderId="18" xfId="0" applyFont="1" applyFill="1" applyBorder="1" applyAlignment="1">
      <alignment horizontal="center" vertical="center" wrapText="1"/>
    </xf>
    <xf numFmtId="0" fontId="72" fillId="24" borderId="27" xfId="0" applyFont="1" applyFill="1" applyBorder="1" applyAlignment="1">
      <alignment horizontal="center" vertical="center" wrapText="1"/>
    </xf>
    <xf numFmtId="2" fontId="68" fillId="0" borderId="27" xfId="0" applyNumberFormat="1" applyFont="1" applyBorder="1" applyAlignment="1">
      <alignment horizontal="center" vertical="center" wrapText="1"/>
    </xf>
    <xf numFmtId="0" fontId="93" fillId="0" borderId="27" xfId="0" applyFont="1" applyBorder="1" applyAlignment="1">
      <alignment horizontal="center" vertical="center" wrapText="1"/>
    </xf>
    <xf numFmtId="164" fontId="68" fillId="0" borderId="27" xfId="0" applyNumberFormat="1" applyFont="1" applyBorder="1" applyAlignment="1">
      <alignment horizontal="center" vertical="center" wrapText="1"/>
    </xf>
    <xf numFmtId="2" fontId="54" fillId="27" borderId="0" xfId="0" applyNumberFormat="1" applyFont="1" applyFill="1"/>
    <xf numFmtId="0" fontId="26" fillId="24" borderId="0" xfId="0" applyFont="1" applyFill="1" applyAlignment="1">
      <alignment horizontal="center" vertical="center" wrapText="1"/>
    </xf>
    <xf numFmtId="0" fontId="28" fillId="24" borderId="0" xfId="0" applyFont="1" applyFill="1" applyAlignment="1">
      <alignment horizontal="left" vertical="center" shrinkToFit="1"/>
    </xf>
    <xf numFmtId="0" fontId="28" fillId="24" borderId="0" xfId="0" applyFont="1" applyFill="1" applyAlignment="1" applyProtection="1">
      <alignment horizontal="left" vertical="center" wrapText="1"/>
      <protection hidden="1"/>
    </xf>
    <xf numFmtId="0" fontId="56" fillId="24" borderId="0" xfId="0" applyFont="1" applyFill="1" applyAlignment="1" applyProtection="1">
      <alignment horizontal="left" vertical="center" wrapText="1"/>
      <protection hidden="1"/>
    </xf>
    <xf numFmtId="0" fontId="57" fillId="24" borderId="0" xfId="0" applyFont="1" applyFill="1" applyAlignment="1" applyProtection="1">
      <alignment horizontal="left" vertical="center" wrapText="1"/>
      <protection hidden="1"/>
    </xf>
    <xf numFmtId="172" fontId="28" fillId="24" borderId="0" xfId="0" applyNumberFormat="1" applyFont="1" applyFill="1" applyAlignment="1" applyProtection="1">
      <alignment horizontal="left" vertical="center" wrapText="1"/>
      <protection hidden="1"/>
    </xf>
    <xf numFmtId="173" fontId="91" fillId="26" borderId="0" xfId="0" applyNumberFormat="1" applyFont="1" applyFill="1" applyAlignment="1">
      <alignment vertical="center"/>
    </xf>
    <xf numFmtId="0" fontId="86" fillId="26" borderId="0" xfId="0" applyFont="1" applyFill="1" applyAlignment="1">
      <alignment vertical="center"/>
    </xf>
    <xf numFmtId="0" fontId="98" fillId="26" borderId="0" xfId="0" applyFont="1" applyFill="1" applyAlignment="1">
      <alignment vertical="center"/>
    </xf>
    <xf numFmtId="173" fontId="99" fillId="26" borderId="0" xfId="0" applyNumberFormat="1" applyFont="1" applyFill="1" applyAlignment="1">
      <alignment vertical="center"/>
    </xf>
    <xf numFmtId="175" fontId="100" fillId="0" borderId="14" xfId="0" applyNumberFormat="1" applyFont="1" applyBorder="1" applyAlignment="1">
      <alignment vertical="center"/>
    </xf>
    <xf numFmtId="170" fontId="68" fillId="27" borderId="49" xfId="0" applyNumberFormat="1" applyFont="1" applyFill="1" applyBorder="1" applyAlignment="1">
      <alignment horizontal="center" vertical="center"/>
    </xf>
    <xf numFmtId="0" fontId="101" fillId="27" borderId="0" xfId="0" applyFont="1" applyFill="1" applyAlignment="1" applyProtection="1">
      <alignment horizontal="center" vertical="center" readingOrder="1"/>
      <protection locked="0"/>
    </xf>
    <xf numFmtId="1" fontId="74" fillId="25" borderId="17" xfId="0" applyNumberFormat="1" applyFont="1" applyFill="1" applyBorder="1" applyAlignment="1">
      <alignment horizontal="center" vertical="center" wrapText="1"/>
    </xf>
    <xf numFmtId="0" fontId="102" fillId="27" borderId="0" xfId="0" applyFont="1" applyFill="1" applyAlignment="1">
      <alignment horizontal="center" vertical="center"/>
    </xf>
    <xf numFmtId="0" fontId="103" fillId="27" borderId="0" xfId="0" applyFont="1" applyFill="1" applyAlignment="1">
      <alignment vertical="center"/>
    </xf>
    <xf numFmtId="0" fontId="104" fillId="27" borderId="0" xfId="0" applyFont="1" applyFill="1" applyAlignment="1">
      <alignment horizontal="center" vertical="center"/>
    </xf>
    <xf numFmtId="0" fontId="72" fillId="0" borderId="18" xfId="0" applyFont="1" applyBorder="1" applyAlignment="1">
      <alignment horizontal="center" vertical="center" wrapText="1"/>
    </xf>
    <xf numFmtId="0" fontId="54" fillId="27" borderId="0" xfId="0" applyFont="1" applyFill="1" applyAlignment="1">
      <alignment horizontal="center" vertical="center"/>
    </xf>
    <xf numFmtId="0" fontId="54" fillId="27" borderId="0" xfId="0" applyFont="1" applyFill="1" applyAlignment="1">
      <alignment wrapText="1"/>
    </xf>
    <xf numFmtId="0" fontId="106" fillId="30" borderId="0" xfId="0" applyFont="1" applyFill="1" applyAlignment="1">
      <alignment horizontal="left" vertical="center"/>
    </xf>
    <xf numFmtId="0" fontId="68" fillId="30" borderId="0" xfId="0" applyFont="1" applyFill="1" applyAlignment="1">
      <alignment horizontal="center" vertical="center" wrapText="1"/>
    </xf>
    <xf numFmtId="0" fontId="68" fillId="30" borderId="0" xfId="0" applyFont="1" applyFill="1" applyAlignment="1">
      <alignment horizontal="left" vertical="center" wrapText="1"/>
    </xf>
    <xf numFmtId="0" fontId="76" fillId="30" borderId="0" xfId="0" applyFont="1" applyFill="1" applyAlignment="1" applyProtection="1">
      <alignment horizontal="left" vertical="center" wrapText="1"/>
      <protection hidden="1"/>
    </xf>
    <xf numFmtId="0" fontId="77" fillId="30" borderId="0" xfId="0" applyFont="1" applyFill="1" applyAlignment="1" applyProtection="1">
      <alignment horizontal="left" vertical="center" wrapText="1"/>
      <protection hidden="1"/>
    </xf>
    <xf numFmtId="2" fontId="76" fillId="30" borderId="0" xfId="0" applyNumberFormat="1" applyFont="1" applyFill="1" applyAlignment="1" applyProtection="1">
      <alignment horizontal="left" vertical="center" wrapText="1"/>
      <protection hidden="1"/>
    </xf>
    <xf numFmtId="49" fontId="88" fillId="26" borderId="49" xfId="0" applyNumberFormat="1" applyFont="1" applyFill="1" applyBorder="1" applyAlignment="1">
      <alignment vertical="center"/>
    </xf>
    <xf numFmtId="49" fontId="82" fillId="26" borderId="0" xfId="0" applyNumberFormat="1" applyFont="1" applyFill="1" applyAlignment="1">
      <alignment vertical="center"/>
    </xf>
    <xf numFmtId="0" fontId="80" fillId="26" borderId="0" xfId="0" applyFont="1" applyFill="1" applyAlignment="1">
      <alignment vertical="center"/>
    </xf>
    <xf numFmtId="0" fontId="87" fillId="26" borderId="0" xfId="0" applyFont="1" applyFill="1" applyAlignment="1">
      <alignment vertical="center"/>
    </xf>
    <xf numFmtId="0" fontId="86" fillId="26" borderId="0" xfId="0" applyFont="1" applyFill="1" applyAlignment="1">
      <alignment vertical="center" wrapText="1"/>
    </xf>
    <xf numFmtId="0" fontId="82" fillId="26" borderId="0" xfId="0" applyFont="1" applyFill="1" applyAlignment="1">
      <alignment horizontal="center" vertical="center"/>
    </xf>
    <xf numFmtId="49" fontId="99" fillId="26" borderId="0" xfId="0" applyNumberFormat="1" applyFont="1" applyFill="1" applyAlignment="1">
      <alignment vertical="center"/>
    </xf>
    <xf numFmtId="49" fontId="88" fillId="26" borderId="0" xfId="0" applyNumberFormat="1" applyFont="1" applyFill="1" applyAlignment="1">
      <alignment vertical="center"/>
    </xf>
    <xf numFmtId="173" fontId="107" fillId="26" borderId="0" xfId="0" applyNumberFormat="1" applyFont="1" applyFill="1" applyAlignment="1">
      <alignment horizontal="right" vertical="center"/>
    </xf>
    <xf numFmtId="0" fontId="96" fillId="26" borderId="0" xfId="0" applyFont="1" applyFill="1" applyAlignment="1">
      <alignment horizontal="center" vertical="center"/>
    </xf>
    <xf numFmtId="2" fontId="55" fillId="34" borderId="47" xfId="0" applyNumberFormat="1" applyFont="1" applyFill="1" applyBorder="1" applyAlignment="1">
      <alignment horizontal="center" vertical="center" wrapText="1"/>
    </xf>
    <xf numFmtId="1" fontId="74" fillId="25" borderId="15" xfId="0" applyNumberFormat="1" applyFont="1" applyFill="1" applyBorder="1" applyAlignment="1">
      <alignment horizontal="center" vertical="center" wrapText="1"/>
    </xf>
    <xf numFmtId="170" fontId="76" fillId="27" borderId="49" xfId="0" applyNumberFormat="1" applyFont="1" applyFill="1" applyBorder="1" applyAlignment="1">
      <alignment horizontal="center" vertical="center"/>
    </xf>
    <xf numFmtId="2" fontId="109" fillId="26" borderId="0" xfId="0" applyNumberFormat="1" applyFont="1" applyFill="1" applyAlignment="1">
      <alignment vertical="center"/>
    </xf>
    <xf numFmtId="172" fontId="82" fillId="26" borderId="0" xfId="0" applyNumberFormat="1" applyFont="1" applyFill="1" applyAlignment="1">
      <alignment vertical="center"/>
    </xf>
    <xf numFmtId="0" fontId="0" fillId="27" borderId="0" xfId="0" applyFill="1" applyAlignment="1">
      <alignment horizontal="left"/>
    </xf>
    <xf numFmtId="0" fontId="0" fillId="27" borderId="0" xfId="0" applyFill="1" applyAlignment="1">
      <alignment wrapText="1"/>
    </xf>
    <xf numFmtId="0" fontId="110" fillId="27" borderId="0" xfId="0" applyFont="1" applyFill="1"/>
    <xf numFmtId="172" fontId="25" fillId="27" borderId="0" xfId="0" applyNumberFormat="1" applyFont="1" applyFill="1"/>
    <xf numFmtId="0" fontId="0" fillId="30" borderId="0" xfId="0" applyFill="1"/>
    <xf numFmtId="0" fontId="0" fillId="30" borderId="0" xfId="0" applyFill="1" applyAlignment="1">
      <alignment horizontal="left"/>
    </xf>
    <xf numFmtId="0" fontId="0" fillId="30" borderId="0" xfId="0" applyFill="1" applyAlignment="1">
      <alignment wrapText="1"/>
    </xf>
    <xf numFmtId="0" fontId="110" fillId="30" borderId="0" xfId="0" applyFont="1" applyFill="1"/>
    <xf numFmtId="172" fontId="25" fillId="30" borderId="0" xfId="0" applyNumberFormat="1" applyFont="1" applyFill="1"/>
    <xf numFmtId="0" fontId="26" fillId="24" borderId="0" xfId="0" applyFont="1" applyFill="1" applyAlignment="1">
      <alignment horizontal="left" vertical="center" wrapText="1"/>
    </xf>
    <xf numFmtId="0" fontId="83" fillId="0" borderId="47" xfId="0" applyFont="1" applyBorder="1" applyAlignment="1" applyProtection="1">
      <alignment horizontal="left" vertical="center" wrapText="1"/>
      <protection hidden="1"/>
    </xf>
    <xf numFmtId="49" fontId="75" fillId="0" borderId="46" xfId="0" applyNumberFormat="1" applyFont="1" applyBorder="1" applyAlignment="1">
      <alignment horizontal="center" vertical="center" wrapText="1"/>
    </xf>
    <xf numFmtId="0" fontId="74" fillId="0" borderId="47" xfId="0" applyFont="1" applyBorder="1" applyAlignment="1">
      <alignment horizontal="center" vertical="center" wrapText="1"/>
    </xf>
    <xf numFmtId="0" fontId="39" fillId="24" borderId="0" xfId="0" applyFont="1" applyFill="1" applyAlignment="1" applyProtection="1">
      <alignment horizontal="left" vertical="center" wrapText="1"/>
      <protection hidden="1"/>
    </xf>
    <xf numFmtId="0" fontId="110" fillId="0" borderId="0" xfId="0" applyFont="1"/>
    <xf numFmtId="0" fontId="112" fillId="27" borderId="0" xfId="0" applyFont="1" applyFill="1" applyAlignment="1">
      <alignment horizontal="left" vertical="center"/>
    </xf>
    <xf numFmtId="0" fontId="101" fillId="0" borderId="0" xfId="0" applyFont="1" applyAlignment="1" applyProtection="1">
      <alignment horizontal="center" vertical="center" readingOrder="1"/>
      <protection locked="0"/>
    </xf>
    <xf numFmtId="169" fontId="75" fillId="27" borderId="0" xfId="0" applyNumberFormat="1" applyFont="1" applyFill="1" applyAlignment="1">
      <alignment horizontal="center" vertical="center" wrapText="1"/>
    </xf>
    <xf numFmtId="172" fontId="0" fillId="27" borderId="0" xfId="0" applyNumberFormat="1" applyFill="1"/>
    <xf numFmtId="0" fontId="26" fillId="27" borderId="0" xfId="0" applyFont="1" applyFill="1" applyAlignment="1">
      <alignment horizontal="center" vertical="center" wrapText="1"/>
    </xf>
    <xf numFmtId="0" fontId="26" fillId="27" borderId="0" xfId="0" applyFont="1" applyFill="1" applyAlignment="1">
      <alignment horizontal="left" vertical="center" wrapText="1"/>
    </xf>
    <xf numFmtId="0" fontId="28" fillId="27" borderId="0" xfId="0" applyFont="1" applyFill="1" applyAlignment="1" applyProtection="1">
      <alignment horizontal="left" vertical="center" wrapText="1"/>
      <protection hidden="1"/>
    </xf>
    <xf numFmtId="0" fontId="57" fillId="27" borderId="0" xfId="0" applyFont="1" applyFill="1" applyAlignment="1" applyProtection="1">
      <alignment horizontal="left" vertical="center" wrapText="1"/>
      <protection hidden="1"/>
    </xf>
    <xf numFmtId="172" fontId="3" fillId="27" borderId="0" xfId="0" applyNumberFormat="1" applyFont="1" applyFill="1" applyAlignment="1" applyProtection="1">
      <alignment horizontal="left" vertical="center" wrapText="1"/>
      <protection hidden="1"/>
    </xf>
    <xf numFmtId="0" fontId="47" fillId="26" borderId="0" xfId="0" applyFont="1" applyFill="1" applyAlignment="1">
      <alignment vertical="center" wrapText="1"/>
    </xf>
    <xf numFmtId="0" fontId="89" fillId="26" borderId="0" xfId="0" applyFont="1" applyFill="1" applyAlignment="1">
      <alignment horizontal="center" vertical="center"/>
    </xf>
    <xf numFmtId="49" fontId="90" fillId="26" borderId="0" xfId="0" applyNumberFormat="1" applyFont="1" applyFill="1" applyAlignment="1">
      <alignment vertical="center"/>
    </xf>
    <xf numFmtId="172" fontId="113" fillId="26" borderId="0" xfId="0" applyNumberFormat="1" applyFont="1" applyFill="1" applyAlignment="1">
      <alignment vertical="center"/>
    </xf>
    <xf numFmtId="0" fontId="88" fillId="26" borderId="0" xfId="0" applyFont="1" applyFill="1" applyAlignment="1">
      <alignment vertical="center"/>
    </xf>
    <xf numFmtId="0" fontId="82" fillId="26" borderId="0" xfId="0" applyFont="1" applyFill="1" applyAlignment="1">
      <alignment vertical="center"/>
    </xf>
    <xf numFmtId="0" fontId="90" fillId="26" borderId="0" xfId="0" applyFont="1" applyFill="1" applyAlignment="1">
      <alignment vertical="center"/>
    </xf>
    <xf numFmtId="0" fontId="47" fillId="26" borderId="0" xfId="0" applyFont="1" applyFill="1" applyAlignment="1">
      <alignment vertical="center"/>
    </xf>
    <xf numFmtId="0" fontId="91" fillId="26" borderId="0" xfId="0" applyFont="1" applyFill="1" applyAlignment="1">
      <alignment vertical="center"/>
    </xf>
    <xf numFmtId="170" fontId="88" fillId="26" borderId="11" xfId="0" applyNumberFormat="1" applyFont="1" applyFill="1" applyBorder="1" applyAlignment="1">
      <alignment vertical="center"/>
    </xf>
    <xf numFmtId="0" fontId="28" fillId="27" borderId="0" xfId="0" applyFont="1" applyFill="1" applyAlignment="1">
      <alignment horizontal="center" vertical="center" shrinkToFit="1"/>
    </xf>
    <xf numFmtId="0" fontId="115" fillId="27" borderId="0" xfId="0" applyFont="1" applyFill="1" applyAlignment="1">
      <alignment horizontal="left" vertical="center"/>
    </xf>
    <xf numFmtId="0" fontId="63" fillId="35" borderId="0" xfId="0" applyFont="1" applyFill="1" applyAlignment="1" applyProtection="1">
      <alignment vertical="top" wrapText="1"/>
      <protection hidden="1"/>
    </xf>
    <xf numFmtId="0" fontId="60" fillId="28" borderId="0" xfId="0" applyFont="1" applyFill="1" applyAlignment="1">
      <alignment vertical="top"/>
    </xf>
    <xf numFmtId="0" fontId="24" fillId="37" borderId="18" xfId="0" applyFont="1" applyFill="1" applyBorder="1" applyAlignment="1" applyProtection="1">
      <alignment horizontal="center" vertical="center"/>
      <protection hidden="1"/>
    </xf>
    <xf numFmtId="0" fontId="24" fillId="37" borderId="24" xfId="0" applyFont="1" applyFill="1" applyBorder="1" applyAlignment="1" applyProtection="1">
      <alignment horizontal="center" vertical="center"/>
      <protection hidden="1"/>
    </xf>
    <xf numFmtId="0" fontId="23" fillId="37" borderId="24" xfId="0" applyFont="1" applyFill="1" applyBorder="1" applyAlignment="1" applyProtection="1">
      <alignment horizontal="right" vertical="center" wrapText="1"/>
      <protection hidden="1"/>
    </xf>
    <xf numFmtId="0" fontId="23" fillId="37" borderId="12" xfId="0" applyFont="1" applyFill="1" applyBorder="1" applyAlignment="1" applyProtection="1">
      <alignment horizontal="right" vertical="center" wrapText="1"/>
      <protection hidden="1"/>
    </xf>
    <xf numFmtId="0" fontId="24" fillId="37" borderId="29" xfId="0" applyFont="1" applyFill="1" applyBorder="1" applyAlignment="1" applyProtection="1">
      <alignment horizontal="center" vertical="center"/>
      <protection hidden="1"/>
    </xf>
    <xf numFmtId="0" fontId="24" fillId="37" borderId="28" xfId="0" applyFont="1" applyFill="1" applyBorder="1" applyAlignment="1" applyProtection="1">
      <alignment horizontal="center" vertical="center"/>
      <protection hidden="1"/>
    </xf>
    <xf numFmtId="0" fontId="23" fillId="37" borderId="28" xfId="0" applyFont="1" applyFill="1" applyBorder="1" applyAlignment="1" applyProtection="1">
      <alignment horizontal="right" vertical="center" wrapText="1"/>
      <protection hidden="1"/>
    </xf>
    <xf numFmtId="0" fontId="23" fillId="37" borderId="30" xfId="0" applyFont="1" applyFill="1" applyBorder="1" applyAlignment="1" applyProtection="1">
      <alignment horizontal="right" vertical="center" wrapText="1"/>
      <protection hidden="1"/>
    </xf>
    <xf numFmtId="0" fontId="97" fillId="30" borderId="0" xfId="0" applyFont="1" applyFill="1" applyAlignment="1">
      <alignment horizontal="left" vertical="center" indent="1"/>
    </xf>
    <xf numFmtId="0" fontId="116" fillId="0" borderId="27" xfId="0" applyFont="1" applyBorder="1" applyAlignment="1">
      <alignment horizontal="center" vertical="center" wrapText="1" shrinkToFit="1"/>
    </xf>
    <xf numFmtId="0" fontId="68" fillId="0" borderId="27" xfId="0" applyFont="1" applyBorder="1" applyAlignment="1">
      <alignment horizontal="center" vertical="center" textRotation="90" wrapText="1"/>
    </xf>
    <xf numFmtId="0" fontId="77" fillId="27" borderId="0" xfId="0" applyFont="1" applyFill="1" applyAlignment="1">
      <alignment horizontal="center" vertical="center"/>
    </xf>
    <xf numFmtId="0" fontId="97" fillId="24" borderId="0" xfId="0" applyFont="1" applyFill="1" applyAlignment="1">
      <alignment horizontal="left" vertical="center" indent="1"/>
    </xf>
    <xf numFmtId="0" fontId="25" fillId="0" borderId="0" xfId="0" applyFont="1"/>
    <xf numFmtId="0" fontId="117" fillId="30" borderId="0" xfId="0" applyFont="1" applyFill="1" applyAlignment="1">
      <alignment horizontal="left" vertical="center" indent="1"/>
    </xf>
    <xf numFmtId="0" fontId="85" fillId="0" borderId="54" xfId="0" applyFont="1" applyBorder="1" applyAlignment="1">
      <alignment vertical="center"/>
    </xf>
    <xf numFmtId="0" fontId="85" fillId="0" borderId="56" xfId="0" applyFont="1" applyBorder="1" applyAlignment="1">
      <alignment vertical="center"/>
    </xf>
    <xf numFmtId="0" fontId="85" fillId="27" borderId="54" xfId="0" applyFont="1" applyFill="1" applyBorder="1" applyAlignment="1">
      <alignment vertical="center"/>
    </xf>
    <xf numFmtId="0" fontId="85" fillId="27" borderId="56" xfId="0" applyFont="1" applyFill="1" applyBorder="1" applyAlignment="1">
      <alignment vertical="center"/>
    </xf>
    <xf numFmtId="0" fontId="54" fillId="27" borderId="0" xfId="0" applyFont="1" applyFill="1" applyAlignment="1">
      <alignment horizontal="left" vertical="center"/>
    </xf>
    <xf numFmtId="173" fontId="99" fillId="26" borderId="0" xfId="0" applyNumberFormat="1" applyFont="1" applyFill="1" applyAlignment="1">
      <alignment vertical="center" wrapText="1"/>
    </xf>
    <xf numFmtId="49" fontId="72" fillId="30" borderId="53" xfId="0" applyNumberFormat="1" applyFont="1" applyFill="1" applyBorder="1" applyAlignment="1" applyProtection="1">
      <alignment horizontal="center" vertical="center" wrapText="1"/>
      <protection locked="0"/>
    </xf>
    <xf numFmtId="2" fontId="55" fillId="29" borderId="53" xfId="0" applyNumberFormat="1" applyFont="1" applyFill="1" applyBorder="1" applyAlignment="1">
      <alignment horizontal="center" vertical="center" wrapText="1"/>
    </xf>
    <xf numFmtId="0" fontId="111" fillId="0" borderId="56" xfId="0" applyFont="1" applyBorder="1" applyAlignment="1">
      <alignment vertical="center"/>
    </xf>
    <xf numFmtId="0" fontId="111" fillId="27" borderId="56" xfId="0" applyFont="1" applyFill="1" applyBorder="1" applyAlignment="1">
      <alignment vertical="center"/>
    </xf>
    <xf numFmtId="0" fontId="111" fillId="0" borderId="55" xfId="0" applyFont="1" applyBorder="1" applyAlignment="1">
      <alignment vertical="center"/>
    </xf>
    <xf numFmtId="169" fontId="75" fillId="27" borderId="0" xfId="0" applyNumberFormat="1" applyFont="1" applyFill="1" applyAlignment="1">
      <alignment horizontal="center" vertical="center" shrinkToFit="1"/>
    </xf>
    <xf numFmtId="0" fontId="28" fillId="27" borderId="0" xfId="0" applyFont="1" applyFill="1" applyAlignment="1">
      <alignment horizontal="left" vertical="center" shrinkToFit="1"/>
    </xf>
    <xf numFmtId="0" fontId="111" fillId="27" borderId="55" xfId="0" applyFont="1" applyFill="1" applyBorder="1" applyAlignment="1">
      <alignment vertical="center"/>
    </xf>
    <xf numFmtId="0" fontId="46" fillId="27" borderId="0" xfId="0" applyFont="1" applyFill="1" applyAlignment="1">
      <alignment horizontal="left" vertical="center"/>
    </xf>
    <xf numFmtId="0" fontId="34" fillId="27" borderId="0" xfId="0" applyFont="1" applyFill="1" applyAlignment="1">
      <alignment horizontal="left" vertical="center"/>
    </xf>
    <xf numFmtId="0" fontId="24" fillId="27" borderId="0" xfId="0" applyFont="1" applyFill="1" applyAlignment="1">
      <alignment horizontal="left" indent="1"/>
    </xf>
    <xf numFmtId="0" fontId="24" fillId="27" borderId="0" xfId="0" applyFont="1" applyFill="1"/>
    <xf numFmtId="0" fontId="78" fillId="38" borderId="10" xfId="0" applyFont="1" applyFill="1" applyBorder="1" applyAlignment="1">
      <alignment horizontal="center" vertical="center" wrapText="1"/>
    </xf>
    <xf numFmtId="0" fontId="94" fillId="38" borderId="10" xfId="0" applyFont="1" applyFill="1" applyBorder="1" applyAlignment="1">
      <alignment horizontal="left" vertical="center"/>
    </xf>
    <xf numFmtId="0" fontId="95" fillId="38" borderId="10" xfId="0" applyFont="1" applyFill="1" applyBorder="1" applyAlignment="1">
      <alignment horizontal="left" vertical="center"/>
    </xf>
    <xf numFmtId="0" fontId="92" fillId="38" borderId="10" xfId="0" applyFont="1" applyFill="1" applyBorder="1" applyAlignment="1">
      <alignment horizontal="center" vertical="center" wrapText="1"/>
    </xf>
    <xf numFmtId="0" fontId="53" fillId="38" borderId="10" xfId="0" applyFont="1" applyFill="1" applyBorder="1" applyAlignment="1">
      <alignment horizontal="center" vertical="center" wrapText="1"/>
    </xf>
    <xf numFmtId="0" fontId="81" fillId="38" borderId="10" xfId="0" applyFont="1" applyFill="1" applyBorder="1" applyAlignment="1">
      <alignment horizontal="center" vertical="center" textRotation="90" wrapText="1"/>
    </xf>
    <xf numFmtId="0" fontId="78" fillId="38" borderId="10" xfId="0" applyFont="1" applyFill="1" applyBorder="1" applyAlignment="1">
      <alignment horizontal="center" vertical="center" textRotation="90" wrapText="1"/>
    </xf>
    <xf numFmtId="0" fontId="92" fillId="38" borderId="10" xfId="0" applyFont="1" applyFill="1" applyBorder="1" applyAlignment="1">
      <alignment horizontal="center" vertical="center" textRotation="90" wrapText="1"/>
    </xf>
    <xf numFmtId="2" fontId="78" fillId="38" borderId="10" xfId="0" applyNumberFormat="1" applyFont="1" applyFill="1" applyBorder="1" applyAlignment="1">
      <alignment horizontal="center" vertical="center" wrapText="1"/>
    </xf>
    <xf numFmtId="49" fontId="53" fillId="38" borderId="10" xfId="0" applyNumberFormat="1" applyFont="1" applyFill="1" applyBorder="1" applyAlignment="1">
      <alignment horizontal="center" vertical="center" wrapText="1"/>
    </xf>
    <xf numFmtId="49" fontId="78" fillId="38" borderId="10" xfId="0" applyNumberFormat="1" applyFont="1" applyFill="1" applyBorder="1" applyAlignment="1">
      <alignment horizontal="center" vertical="center" wrapText="1"/>
    </xf>
    <xf numFmtId="1" fontId="78" fillId="38" borderId="10" xfId="0" applyNumberFormat="1" applyFont="1" applyFill="1" applyBorder="1" applyAlignment="1">
      <alignment horizontal="center" vertical="center" wrapText="1"/>
    </xf>
    <xf numFmtId="0" fontId="72" fillId="27" borderId="0" xfId="0" applyFont="1" applyFill="1"/>
    <xf numFmtId="0" fontId="75" fillId="27" borderId="0" xfId="0" applyFont="1" applyFill="1"/>
    <xf numFmtId="0" fontId="120" fillId="27" borderId="0" xfId="0" applyFont="1" applyFill="1" applyProtection="1">
      <protection hidden="1"/>
    </xf>
    <xf numFmtId="0" fontId="121" fillId="27" borderId="0" xfId="0" applyFont="1" applyFill="1" applyProtection="1">
      <protection hidden="1"/>
    </xf>
    <xf numFmtId="0" fontId="121" fillId="27" borderId="0" xfId="0" applyFont="1" applyFill="1" applyAlignment="1" applyProtection="1">
      <alignment wrapText="1"/>
      <protection hidden="1"/>
    </xf>
    <xf numFmtId="0" fontId="121" fillId="24" borderId="0" xfId="0" applyFont="1" applyFill="1" applyProtection="1">
      <protection hidden="1"/>
    </xf>
    <xf numFmtId="0" fontId="55" fillId="0" borderId="53" xfId="0" applyFont="1" applyBorder="1" applyAlignment="1">
      <alignment horizontal="center" vertical="center" wrapText="1"/>
    </xf>
    <xf numFmtId="174" fontId="119" fillId="0" borderId="55" xfId="0" applyNumberFormat="1" applyFont="1" applyBorder="1" applyAlignment="1">
      <alignment horizontal="center" vertical="center" wrapText="1"/>
    </xf>
    <xf numFmtId="174" fontId="26" fillId="0" borderId="55" xfId="0" applyNumberFormat="1" applyFont="1" applyBorder="1" applyAlignment="1">
      <alignment horizontal="center" vertical="center" wrapText="1"/>
    </xf>
    <xf numFmtId="1" fontId="48" fillId="24" borderId="59" xfId="0" applyNumberFormat="1" applyFont="1" applyFill="1" applyBorder="1" applyAlignment="1">
      <alignment horizontal="center" vertical="center"/>
    </xf>
    <xf numFmtId="0" fontId="28" fillId="24" borderId="59" xfId="0" applyFont="1" applyFill="1" applyBorder="1" applyAlignment="1">
      <alignment vertical="center" wrapText="1"/>
    </xf>
    <xf numFmtId="1" fontId="50" fillId="24" borderId="59" xfId="0" applyNumberFormat="1" applyFont="1" applyFill="1" applyBorder="1" applyAlignment="1">
      <alignment horizontal="center" vertical="center"/>
    </xf>
    <xf numFmtId="1" fontId="68" fillId="0" borderId="27" xfId="0" applyNumberFormat="1" applyFont="1" applyBorder="1" applyAlignment="1">
      <alignment horizontal="center" vertical="center" wrapText="1"/>
    </xf>
    <xf numFmtId="49" fontId="108" fillId="0" borderId="53" xfId="0" applyNumberFormat="1" applyFont="1" applyBorder="1" applyAlignment="1" applyProtection="1">
      <alignment horizontal="center" vertical="center" wrapText="1"/>
      <protection locked="0"/>
    </xf>
    <xf numFmtId="0" fontId="79" fillId="0" borderId="53" xfId="0" applyFont="1" applyBorder="1" applyAlignment="1">
      <alignment horizontal="center" vertical="center" wrapText="1"/>
    </xf>
    <xf numFmtId="0" fontId="83" fillId="0" borderId="53" xfId="0" applyFont="1" applyBorder="1" applyAlignment="1" applyProtection="1">
      <alignment horizontal="left" vertical="center" wrapText="1"/>
      <protection hidden="1"/>
    </xf>
    <xf numFmtId="49" fontId="68" fillId="0" borderId="53" xfId="0" applyNumberFormat="1" applyFont="1" applyBorder="1" applyAlignment="1">
      <alignment horizontal="center" vertical="center" wrapText="1"/>
    </xf>
    <xf numFmtId="49" fontId="75" fillId="30" borderId="53" xfId="0" applyNumberFormat="1" applyFont="1" applyFill="1" applyBorder="1" applyAlignment="1" applyProtection="1">
      <alignment horizontal="center" vertical="center" wrapText="1"/>
      <protection locked="0"/>
    </xf>
    <xf numFmtId="174" fontId="33" fillId="0" borderId="55" xfId="0" applyNumberFormat="1" applyFont="1" applyBorder="1" applyAlignment="1">
      <alignment horizontal="center" vertical="center" wrapText="1"/>
    </xf>
    <xf numFmtId="0" fontId="80" fillId="26" borderId="0" xfId="0" applyFont="1" applyFill="1" applyAlignment="1">
      <alignment horizontal="left" vertical="center" indent="1"/>
    </xf>
    <xf numFmtId="0" fontId="98" fillId="26" borderId="0" xfId="0" applyFont="1" applyFill="1" applyAlignment="1">
      <alignment horizontal="left" vertical="center" indent="1"/>
    </xf>
    <xf numFmtId="169" fontId="75" fillId="27" borderId="0" xfId="0" applyNumberFormat="1" applyFont="1" applyFill="1" applyAlignment="1">
      <alignment horizontal="left" vertical="center" wrapText="1" indent="1"/>
    </xf>
    <xf numFmtId="0" fontId="97" fillId="27" borderId="0" xfId="0" applyFont="1" applyFill="1" applyAlignment="1">
      <alignment horizontal="left" vertical="center" indent="1"/>
    </xf>
    <xf numFmtId="0" fontId="87" fillId="26" borderId="0" xfId="0" applyFont="1" applyFill="1" applyAlignment="1">
      <alignment horizontal="left" vertical="center" indent="1"/>
    </xf>
    <xf numFmtId="0" fontId="74" fillId="0" borderId="53" xfId="0" applyFont="1" applyBorder="1" applyAlignment="1">
      <alignment horizontal="left" vertical="center" wrapText="1"/>
    </xf>
    <xf numFmtId="0" fontId="74" fillId="29" borderId="53" xfId="0" applyFont="1" applyFill="1" applyBorder="1" applyAlignment="1">
      <alignment horizontal="left" vertical="center" wrapText="1"/>
    </xf>
    <xf numFmtId="0" fontId="74" fillId="0" borderId="47" xfId="0" applyFont="1" applyBorder="1" applyAlignment="1">
      <alignment horizontal="left" vertical="center" wrapText="1"/>
    </xf>
    <xf numFmtId="0" fontId="74" fillId="29" borderId="47" xfId="0" applyFont="1" applyFill="1" applyBorder="1" applyAlignment="1">
      <alignment horizontal="left" vertical="center" wrapText="1"/>
    </xf>
    <xf numFmtId="0" fontId="74" fillId="0" borderId="56" xfId="0" applyFont="1" applyBorder="1" applyAlignment="1">
      <alignment horizontal="left" vertical="center" wrapText="1" indent="1"/>
    </xf>
    <xf numFmtId="0" fontId="74" fillId="29" borderId="56" xfId="0" applyFont="1" applyFill="1" applyBorder="1" applyAlignment="1">
      <alignment horizontal="left" vertical="center" wrapText="1" indent="1"/>
    </xf>
    <xf numFmtId="0" fontId="74" fillId="0" borderId="46" xfId="0" applyFont="1" applyBorder="1" applyAlignment="1">
      <alignment horizontal="left" vertical="center" wrapText="1" indent="1"/>
    </xf>
    <xf numFmtId="0" fontId="74" fillId="29" borderId="46" xfId="0" applyFont="1" applyFill="1" applyBorder="1" applyAlignment="1">
      <alignment horizontal="left" vertical="center" wrapText="1" indent="1"/>
    </xf>
    <xf numFmtId="0" fontId="74" fillId="0" borderId="56" xfId="0" applyFont="1" applyBorder="1" applyAlignment="1">
      <alignment horizontal="left" vertical="center" wrapText="1"/>
    </xf>
    <xf numFmtId="0" fontId="74" fillId="29" borderId="56" xfId="0" applyFont="1" applyFill="1" applyBorder="1" applyAlignment="1">
      <alignment horizontal="left" vertical="center" wrapText="1"/>
    </xf>
    <xf numFmtId="0" fontId="74" fillId="0" borderId="46" xfId="0" applyFont="1" applyBorder="1" applyAlignment="1">
      <alignment horizontal="left" vertical="center" wrapText="1"/>
    </xf>
    <xf numFmtId="0" fontId="74" fillId="29" borderId="46" xfId="0" applyFont="1" applyFill="1" applyBorder="1" applyAlignment="1">
      <alignment horizontal="left" vertical="center" wrapText="1"/>
    </xf>
    <xf numFmtId="0" fontId="22" fillId="27" borderId="0" xfId="0" applyFont="1" applyFill="1" applyAlignment="1" applyProtection="1">
      <alignment horizontal="right" vertical="top" wrapText="1"/>
      <protection hidden="1"/>
    </xf>
    <xf numFmtId="0" fontId="57" fillId="36" borderId="0" xfId="0" applyFont="1" applyFill="1" applyAlignment="1" applyProtection="1">
      <alignment horizontal="left"/>
      <protection hidden="1"/>
    </xf>
    <xf numFmtId="0" fontId="54" fillId="32" borderId="0" xfId="0" applyFont="1" applyFill="1" applyAlignment="1" applyProtection="1">
      <alignment horizontal="center" vertical="center"/>
      <protection hidden="1"/>
    </xf>
    <xf numFmtId="0" fontId="67" fillId="0" borderId="16" xfId="0" applyFont="1" applyBorder="1" applyAlignment="1">
      <alignment horizontal="left" vertical="center"/>
    </xf>
    <xf numFmtId="0" fontId="67" fillId="0" borderId="26" xfId="0" applyFont="1" applyBorder="1" applyAlignment="1">
      <alignment horizontal="left" vertical="center"/>
    </xf>
    <xf numFmtId="0" fontId="67" fillId="0" borderId="11" xfId="0" applyFont="1" applyBorder="1" applyAlignment="1">
      <alignment horizontal="left" vertical="center"/>
    </xf>
    <xf numFmtId="0" fontId="67" fillId="0" borderId="20" xfId="0" applyFont="1" applyBorder="1" applyAlignment="1">
      <alignment horizontal="left" vertical="center"/>
    </xf>
    <xf numFmtId="171" fontId="24" fillId="37" borderId="18" xfId="0" applyNumberFormat="1" applyFont="1" applyFill="1" applyBorder="1" applyAlignment="1" applyProtection="1">
      <alignment horizontal="center" vertical="center" wrapText="1"/>
      <protection hidden="1"/>
    </xf>
    <xf numFmtId="171" fontId="24" fillId="37" borderId="24" xfId="0" applyNumberFormat="1" applyFont="1" applyFill="1" applyBorder="1" applyAlignment="1" applyProtection="1">
      <alignment horizontal="center" vertical="center" wrapText="1"/>
      <protection hidden="1"/>
    </xf>
    <xf numFmtId="171" fontId="24" fillId="37" borderId="12" xfId="0" applyNumberFormat="1" applyFont="1" applyFill="1" applyBorder="1" applyAlignment="1" applyProtection="1">
      <alignment horizontal="center" vertical="center" wrapText="1"/>
      <protection hidden="1"/>
    </xf>
    <xf numFmtId="171" fontId="24" fillId="37" borderId="29" xfId="0" applyNumberFormat="1" applyFont="1" applyFill="1" applyBorder="1" applyAlignment="1" applyProtection="1">
      <alignment horizontal="center" vertical="center" wrapText="1"/>
      <protection hidden="1"/>
    </xf>
    <xf numFmtId="171" fontId="24" fillId="37" borderId="28" xfId="0" applyNumberFormat="1" applyFont="1" applyFill="1" applyBorder="1" applyAlignment="1" applyProtection="1">
      <alignment horizontal="center" vertical="center" wrapText="1"/>
      <protection hidden="1"/>
    </xf>
    <xf numFmtId="171" fontId="24" fillId="37" borderId="30" xfId="0" applyNumberFormat="1" applyFont="1" applyFill="1" applyBorder="1" applyAlignment="1" applyProtection="1">
      <alignment horizontal="center" vertical="center" wrapText="1"/>
      <protection hidden="1"/>
    </xf>
    <xf numFmtId="0" fontId="24" fillId="24" borderId="18" xfId="0" applyFont="1" applyFill="1" applyBorder="1" applyAlignment="1" applyProtection="1">
      <alignment horizontal="center" vertical="center" wrapText="1"/>
      <protection hidden="1"/>
    </xf>
    <xf numFmtId="0" fontId="24" fillId="24" borderId="24" xfId="0" applyFont="1" applyFill="1" applyBorder="1" applyAlignment="1" applyProtection="1">
      <alignment horizontal="center" vertical="center" wrapText="1"/>
      <protection hidden="1"/>
    </xf>
    <xf numFmtId="0" fontId="24" fillId="24" borderId="12" xfId="0" applyFont="1" applyFill="1" applyBorder="1" applyAlignment="1" applyProtection="1">
      <alignment horizontal="center" vertical="center" wrapText="1"/>
      <protection hidden="1"/>
    </xf>
    <xf numFmtId="0" fontId="24" fillId="24" borderId="19" xfId="0" applyFont="1" applyFill="1" applyBorder="1" applyAlignment="1" applyProtection="1">
      <alignment horizontal="center" vertical="center" wrapText="1"/>
      <protection hidden="1"/>
    </xf>
    <xf numFmtId="0" fontId="24" fillId="24" borderId="0" xfId="0" applyFont="1" applyFill="1" applyAlignment="1" applyProtection="1">
      <alignment horizontal="center" vertical="center" wrapText="1"/>
      <protection hidden="1"/>
    </xf>
    <xf numFmtId="0" fontId="24" fillId="24" borderId="25" xfId="0" applyFont="1" applyFill="1" applyBorder="1" applyAlignment="1" applyProtection="1">
      <alignment horizontal="center" vertical="center" wrapText="1"/>
      <protection hidden="1"/>
    </xf>
    <xf numFmtId="0" fontId="24" fillId="24" borderId="29" xfId="0" applyFont="1" applyFill="1" applyBorder="1" applyAlignment="1" applyProtection="1">
      <alignment horizontal="center" vertical="center" wrapText="1"/>
      <protection hidden="1"/>
    </xf>
    <xf numFmtId="0" fontId="24" fillId="24" borderId="28" xfId="0" applyFont="1" applyFill="1" applyBorder="1" applyAlignment="1" applyProtection="1">
      <alignment horizontal="center" vertical="center" wrapText="1"/>
      <protection hidden="1"/>
    </xf>
    <xf numFmtId="0" fontId="24" fillId="24" borderId="30" xfId="0" applyFont="1" applyFill="1" applyBorder="1" applyAlignment="1" applyProtection="1">
      <alignment horizontal="center" vertical="center" wrapText="1"/>
      <protection hidden="1"/>
    </xf>
    <xf numFmtId="168" fontId="30" fillId="31" borderId="18" xfId="0" applyNumberFormat="1" applyFont="1" applyFill="1" applyBorder="1" applyAlignment="1" applyProtection="1">
      <alignment horizontal="center" vertical="center" wrapText="1"/>
      <protection locked="0" hidden="1"/>
    </xf>
    <xf numFmtId="168" fontId="30" fillId="31" borderId="24" xfId="0" applyNumberFormat="1" applyFont="1" applyFill="1" applyBorder="1" applyAlignment="1" applyProtection="1">
      <alignment horizontal="center" vertical="center" wrapText="1"/>
      <protection locked="0" hidden="1"/>
    </xf>
    <xf numFmtId="168" fontId="30" fillId="31" borderId="12" xfId="0" applyNumberFormat="1" applyFont="1" applyFill="1" applyBorder="1" applyAlignment="1" applyProtection="1">
      <alignment horizontal="center" vertical="center" wrapText="1"/>
      <protection locked="0" hidden="1"/>
    </xf>
    <xf numFmtId="168" fontId="30" fillId="31" borderId="19" xfId="0" applyNumberFormat="1" applyFont="1" applyFill="1" applyBorder="1" applyAlignment="1" applyProtection="1">
      <alignment horizontal="center" vertical="center" wrapText="1"/>
      <protection locked="0" hidden="1"/>
    </xf>
    <xf numFmtId="168" fontId="30" fillId="31" borderId="0" xfId="0" applyNumberFormat="1" applyFont="1" applyFill="1" applyAlignment="1" applyProtection="1">
      <alignment horizontal="center" vertical="center" wrapText="1"/>
      <protection locked="0" hidden="1"/>
    </xf>
    <xf numFmtId="168" fontId="30" fillId="31" borderId="25" xfId="0" applyNumberFormat="1" applyFont="1" applyFill="1" applyBorder="1" applyAlignment="1" applyProtection="1">
      <alignment horizontal="center" vertical="center" wrapText="1"/>
      <protection locked="0" hidden="1"/>
    </xf>
    <xf numFmtId="168" fontId="30" fillId="31" borderId="29" xfId="0" applyNumberFormat="1" applyFont="1" applyFill="1" applyBorder="1" applyAlignment="1" applyProtection="1">
      <alignment horizontal="center" vertical="center" wrapText="1"/>
      <protection locked="0" hidden="1"/>
    </xf>
    <xf numFmtId="168" fontId="30" fillId="31" borderId="28" xfId="0" applyNumberFormat="1" applyFont="1" applyFill="1" applyBorder="1" applyAlignment="1" applyProtection="1">
      <alignment horizontal="center" vertical="center" wrapText="1"/>
      <protection locked="0" hidden="1"/>
    </xf>
    <xf numFmtId="168" fontId="30" fillId="31" borderId="30" xfId="0" applyNumberFormat="1" applyFont="1" applyFill="1" applyBorder="1" applyAlignment="1" applyProtection="1">
      <alignment horizontal="center" vertical="center" wrapText="1"/>
      <protection locked="0" hidden="1"/>
    </xf>
    <xf numFmtId="0" fontId="0" fillId="27" borderId="0" xfId="0" applyFill="1" applyAlignment="1">
      <alignment horizontal="center"/>
    </xf>
    <xf numFmtId="0" fontId="24" fillId="24" borderId="16" xfId="0" applyFont="1" applyFill="1" applyBorder="1" applyAlignment="1" applyProtection="1">
      <alignment horizontal="center" vertical="center"/>
      <protection hidden="1"/>
    </xf>
    <xf numFmtId="0" fontId="24" fillId="24" borderId="11" xfId="0" applyFont="1" applyFill="1" applyBorder="1" applyAlignment="1" applyProtection="1">
      <alignment horizontal="center" vertical="center"/>
      <protection hidden="1"/>
    </xf>
    <xf numFmtId="0" fontId="23" fillId="24" borderId="0" xfId="0" applyFont="1" applyFill="1" applyAlignment="1" applyProtection="1">
      <alignment horizontal="right" vertical="center"/>
      <protection hidden="1"/>
    </xf>
    <xf numFmtId="0" fontId="23" fillId="24" borderId="25" xfId="0" applyFont="1" applyFill="1" applyBorder="1" applyAlignment="1" applyProtection="1">
      <alignment horizontal="right" vertical="center"/>
      <protection hidden="1"/>
    </xf>
    <xf numFmtId="0" fontId="24" fillId="36" borderId="0" xfId="0" applyFont="1" applyFill="1" applyAlignment="1" applyProtection="1">
      <alignment horizontal="center" vertical="center"/>
      <protection hidden="1"/>
    </xf>
    <xf numFmtId="0" fontId="23" fillId="36" borderId="0" xfId="0" applyFont="1" applyFill="1" applyAlignment="1" applyProtection="1">
      <alignment horizontal="right" vertical="center" wrapText="1"/>
      <protection hidden="1"/>
    </xf>
    <xf numFmtId="0" fontId="23" fillId="36" borderId="25" xfId="0" applyFont="1" applyFill="1" applyBorder="1" applyAlignment="1" applyProtection="1">
      <alignment horizontal="right" vertical="center" wrapText="1"/>
      <protection hidden="1"/>
    </xf>
    <xf numFmtId="171" fontId="24" fillId="37" borderId="19" xfId="0" applyNumberFormat="1" applyFont="1" applyFill="1" applyBorder="1" applyAlignment="1" applyProtection="1">
      <alignment horizontal="center" vertical="center" wrapText="1"/>
      <protection hidden="1"/>
    </xf>
    <xf numFmtId="171" fontId="24" fillId="37" borderId="0" xfId="0" applyNumberFormat="1" applyFont="1" applyFill="1" applyAlignment="1" applyProtection="1">
      <alignment horizontal="center" vertical="center" wrapText="1"/>
      <protection hidden="1"/>
    </xf>
    <xf numFmtId="171" fontId="24" fillId="37" borderId="25" xfId="0" applyNumberFormat="1" applyFont="1" applyFill="1" applyBorder="1" applyAlignment="1" applyProtection="1">
      <alignment horizontal="center" vertical="center" wrapText="1"/>
      <protection hidden="1"/>
    </xf>
    <xf numFmtId="0" fontId="84" fillId="0" borderId="16" xfId="28" applyFont="1" applyBorder="1" applyAlignment="1" applyProtection="1">
      <alignment horizontal="left" vertical="center"/>
    </xf>
    <xf numFmtId="0" fontId="84" fillId="0" borderId="26" xfId="28" applyFont="1" applyBorder="1" applyAlignment="1" applyProtection="1">
      <alignment horizontal="left" vertical="center"/>
    </xf>
    <xf numFmtId="0" fontId="84" fillId="0" borderId="0" xfId="28" applyFont="1" applyAlignment="1" applyProtection="1">
      <alignment horizontal="left" vertical="center"/>
    </xf>
    <xf numFmtId="0" fontId="84" fillId="0" borderId="25" xfId="28" applyFont="1" applyBorder="1" applyAlignment="1" applyProtection="1">
      <alignment horizontal="left" vertical="center"/>
    </xf>
    <xf numFmtId="0" fontId="84" fillId="0" borderId="11" xfId="28" applyFont="1" applyBorder="1" applyAlignment="1" applyProtection="1">
      <alignment horizontal="left" vertical="center"/>
    </xf>
    <xf numFmtId="0" fontId="84" fillId="0" borderId="20" xfId="28" applyFont="1" applyBorder="1" applyAlignment="1" applyProtection="1">
      <alignment horizontal="left" vertical="center"/>
    </xf>
    <xf numFmtId="171" fontId="24" fillId="24" borderId="18" xfId="0" applyNumberFormat="1" applyFont="1" applyFill="1" applyBorder="1" applyAlignment="1" applyProtection="1">
      <alignment horizontal="center" vertical="center" wrapText="1"/>
      <protection hidden="1"/>
    </xf>
    <xf numFmtId="171" fontId="24" fillId="24" borderId="24" xfId="0" applyNumberFormat="1" applyFont="1" applyFill="1" applyBorder="1" applyAlignment="1" applyProtection="1">
      <alignment horizontal="center" vertical="center" wrapText="1"/>
      <protection hidden="1"/>
    </xf>
    <xf numFmtId="171" fontId="24" fillId="24" borderId="12" xfId="0" applyNumberFormat="1" applyFont="1" applyFill="1" applyBorder="1" applyAlignment="1" applyProtection="1">
      <alignment horizontal="center" vertical="center" wrapText="1"/>
      <protection hidden="1"/>
    </xf>
    <xf numFmtId="171" fontId="24" fillId="24" borderId="19" xfId="0" applyNumberFormat="1" applyFont="1" applyFill="1" applyBorder="1" applyAlignment="1" applyProtection="1">
      <alignment horizontal="center" vertical="center" wrapText="1"/>
      <protection hidden="1"/>
    </xf>
    <xf numFmtId="171" fontId="24" fillId="24" borderId="0" xfId="0" applyNumberFormat="1" applyFont="1" applyFill="1" applyAlignment="1" applyProtection="1">
      <alignment horizontal="center" vertical="center" wrapText="1"/>
      <protection hidden="1"/>
    </xf>
    <xf numFmtId="171" fontId="24" fillId="24" borderId="25" xfId="0" applyNumberFormat="1" applyFont="1" applyFill="1" applyBorder="1" applyAlignment="1" applyProtection="1">
      <alignment horizontal="center" vertical="center" wrapText="1"/>
      <protection hidden="1"/>
    </xf>
    <xf numFmtId="171" fontId="24" fillId="24" borderId="29" xfId="0" applyNumberFormat="1" applyFont="1" applyFill="1" applyBorder="1" applyAlignment="1" applyProtection="1">
      <alignment horizontal="center" vertical="center" wrapText="1"/>
      <protection hidden="1"/>
    </xf>
    <xf numFmtId="171" fontId="24" fillId="24" borderId="28" xfId="0" applyNumberFormat="1" applyFont="1" applyFill="1" applyBorder="1" applyAlignment="1" applyProtection="1">
      <alignment horizontal="center" vertical="center" wrapText="1"/>
      <protection hidden="1"/>
    </xf>
    <xf numFmtId="171" fontId="24" fillId="24" borderId="30" xfId="0" applyNumberFormat="1" applyFont="1" applyFill="1" applyBorder="1" applyAlignment="1" applyProtection="1">
      <alignment horizontal="center" vertical="center" wrapText="1"/>
      <protection hidden="1"/>
    </xf>
    <xf numFmtId="0" fontId="24" fillId="24" borderId="0" xfId="0" applyFont="1" applyFill="1" applyAlignment="1" applyProtection="1">
      <alignment horizontal="center" vertical="center"/>
      <protection hidden="1"/>
    </xf>
    <xf numFmtId="0" fontId="24" fillId="31" borderId="24" xfId="0" applyFont="1" applyFill="1" applyBorder="1" applyAlignment="1" applyProtection="1">
      <alignment horizontal="center" vertical="center"/>
      <protection hidden="1"/>
    </xf>
    <xf numFmtId="0" fontId="24" fillId="31" borderId="0" xfId="0" applyFont="1" applyFill="1" applyAlignment="1" applyProtection="1">
      <alignment horizontal="center" vertical="center"/>
      <protection hidden="1"/>
    </xf>
    <xf numFmtId="0" fontId="23" fillId="31" borderId="24" xfId="0" applyFont="1" applyFill="1" applyBorder="1" applyAlignment="1" applyProtection="1">
      <alignment horizontal="right" vertical="center" wrapText="1"/>
      <protection hidden="1"/>
    </xf>
    <xf numFmtId="0" fontId="23" fillId="31" borderId="12" xfId="0" applyFont="1" applyFill="1" applyBorder="1" applyAlignment="1" applyProtection="1">
      <alignment horizontal="right" vertical="center" wrapText="1"/>
      <protection hidden="1"/>
    </xf>
    <xf numFmtId="0" fontId="23" fillId="31" borderId="0" xfId="0" applyFont="1" applyFill="1" applyAlignment="1" applyProtection="1">
      <alignment horizontal="right" vertical="center" wrapText="1"/>
      <protection hidden="1"/>
    </xf>
    <xf numFmtId="0" fontId="23" fillId="31" borderId="25" xfId="0" applyFont="1" applyFill="1" applyBorder="1" applyAlignment="1" applyProtection="1">
      <alignment horizontal="right" vertical="center" wrapText="1"/>
      <protection hidden="1"/>
    </xf>
    <xf numFmtId="0" fontId="84" fillId="0" borderId="28" xfId="28" applyFont="1" applyBorder="1" applyAlignment="1" applyProtection="1">
      <alignment horizontal="left" vertical="center"/>
    </xf>
    <xf numFmtId="0" fontId="84" fillId="0" borderId="30" xfId="28" applyFont="1" applyBorder="1" applyAlignment="1" applyProtection="1">
      <alignment horizontal="left" vertical="center"/>
    </xf>
    <xf numFmtId="0" fontId="23" fillId="37" borderId="24" xfId="0" applyFont="1" applyFill="1" applyBorder="1" applyAlignment="1" applyProtection="1">
      <alignment horizontal="center" vertical="center" wrapText="1"/>
      <protection hidden="1"/>
    </xf>
    <xf numFmtId="0" fontId="23" fillId="37" borderId="28" xfId="0" applyFont="1" applyFill="1" applyBorder="1" applyAlignment="1" applyProtection="1">
      <alignment horizontal="center" vertical="center" wrapText="1"/>
      <protection hidden="1"/>
    </xf>
    <xf numFmtId="0" fontId="30" fillId="0" borderId="21" xfId="0" applyFont="1" applyBorder="1" applyAlignment="1" applyProtection="1">
      <alignment horizontal="center" vertical="center"/>
      <protection hidden="1"/>
    </xf>
    <xf numFmtId="0" fontId="30" fillId="0" borderId="22" xfId="0" applyFont="1" applyBorder="1" applyAlignment="1" applyProtection="1">
      <alignment horizontal="center" vertical="center"/>
      <protection hidden="1"/>
    </xf>
    <xf numFmtId="0" fontId="30" fillId="0" borderId="23" xfId="0" applyFont="1" applyBorder="1" applyAlignment="1" applyProtection="1">
      <alignment horizontal="center" vertical="center"/>
      <protection hidden="1"/>
    </xf>
    <xf numFmtId="0" fontId="26" fillId="31" borderId="18" xfId="0" applyFont="1" applyFill="1" applyBorder="1" applyAlignment="1" applyProtection="1">
      <alignment horizontal="center" vertical="center" wrapText="1"/>
      <protection locked="0" hidden="1"/>
    </xf>
    <xf numFmtId="0" fontId="26" fillId="31" borderId="24" xfId="0" applyFont="1" applyFill="1" applyBorder="1" applyAlignment="1" applyProtection="1">
      <alignment horizontal="center" vertical="center" wrapText="1"/>
      <protection locked="0" hidden="1"/>
    </xf>
    <xf numFmtId="0" fontId="26" fillId="31" borderId="12" xfId="0" applyFont="1" applyFill="1" applyBorder="1" applyAlignment="1" applyProtection="1">
      <alignment horizontal="center" vertical="center" wrapText="1"/>
      <protection locked="0" hidden="1"/>
    </xf>
    <xf numFmtId="0" fontId="26" fillId="31" borderId="29" xfId="0" applyFont="1" applyFill="1" applyBorder="1" applyAlignment="1" applyProtection="1">
      <alignment horizontal="center" vertical="center" wrapText="1"/>
      <protection locked="0" hidden="1"/>
    </xf>
    <xf numFmtId="0" fontId="26" fillId="31" borderId="28" xfId="0" applyFont="1" applyFill="1" applyBorder="1" applyAlignment="1" applyProtection="1">
      <alignment horizontal="center" vertical="center" wrapText="1"/>
      <protection locked="0" hidden="1"/>
    </xf>
    <xf numFmtId="0" fontId="26" fillId="31" borderId="30" xfId="0" applyFont="1" applyFill="1" applyBorder="1" applyAlignment="1" applyProtection="1">
      <alignment horizontal="center" vertical="center" wrapText="1"/>
      <protection locked="0" hidden="1"/>
    </xf>
    <xf numFmtId="0" fontId="22" fillId="27" borderId="0" xfId="0" applyFont="1" applyFill="1" applyAlignment="1" applyProtection="1">
      <alignment horizontal="right" vertical="top" wrapText="1"/>
      <protection hidden="1"/>
    </xf>
    <xf numFmtId="9" fontId="66" fillId="37" borderId="31" xfId="0" applyNumberFormat="1" applyFont="1" applyFill="1" applyBorder="1" applyAlignment="1" applyProtection="1">
      <alignment horizontal="center" vertical="center"/>
      <protection hidden="1"/>
    </xf>
    <xf numFmtId="0" fontId="66" fillId="37" borderId="31" xfId="0" applyFont="1" applyFill="1" applyBorder="1" applyAlignment="1" applyProtection="1">
      <alignment horizontal="center" vertical="center"/>
      <protection hidden="1"/>
    </xf>
    <xf numFmtId="0" fontId="66" fillId="37" borderId="32" xfId="0" applyFont="1" applyFill="1" applyBorder="1" applyAlignment="1" applyProtection="1">
      <alignment horizontal="center" vertical="center"/>
      <protection hidden="1"/>
    </xf>
    <xf numFmtId="171" fontId="30" fillId="32" borderId="31" xfId="0" applyNumberFormat="1" applyFont="1" applyFill="1" applyBorder="1" applyAlignment="1" applyProtection="1">
      <alignment horizontal="center" vertical="center" wrapText="1"/>
      <protection hidden="1"/>
    </xf>
    <xf numFmtId="171" fontId="30" fillId="32" borderId="32" xfId="0" applyNumberFormat="1" applyFont="1" applyFill="1" applyBorder="1" applyAlignment="1" applyProtection="1">
      <alignment horizontal="center" vertical="center" wrapText="1"/>
      <protection hidden="1"/>
    </xf>
    <xf numFmtId="0" fontId="70" fillId="27" borderId="0" xfId="0" applyFont="1" applyFill="1" applyAlignment="1">
      <alignment horizontal="left" vertical="top"/>
    </xf>
    <xf numFmtId="0" fontId="30" fillId="31" borderId="18" xfId="0" applyFont="1" applyFill="1" applyBorder="1" applyAlignment="1" applyProtection="1">
      <alignment horizontal="center" vertical="center"/>
      <protection hidden="1"/>
    </xf>
    <xf numFmtId="0" fontId="30" fillId="31" borderId="24" xfId="0" applyFont="1" applyFill="1" applyBorder="1" applyAlignment="1" applyProtection="1">
      <alignment horizontal="center" vertical="center"/>
      <protection hidden="1"/>
    </xf>
    <xf numFmtId="0" fontId="30" fillId="31" borderId="12" xfId="0" applyFont="1" applyFill="1" applyBorder="1" applyAlignment="1" applyProtection="1">
      <alignment horizontal="center" vertical="center"/>
      <protection hidden="1"/>
    </xf>
    <xf numFmtId="0" fontId="30" fillId="31" borderId="19" xfId="0" applyFont="1" applyFill="1" applyBorder="1" applyAlignment="1" applyProtection="1">
      <alignment horizontal="center" vertical="center"/>
      <protection hidden="1"/>
    </xf>
    <xf numFmtId="0" fontId="30" fillId="31" borderId="0" xfId="0" applyFont="1" applyFill="1" applyAlignment="1" applyProtection="1">
      <alignment horizontal="center" vertical="center"/>
      <protection hidden="1"/>
    </xf>
    <xf numFmtId="0" fontId="30" fillId="31" borderId="25" xfId="0" applyFont="1" applyFill="1" applyBorder="1" applyAlignment="1" applyProtection="1">
      <alignment horizontal="center" vertical="center"/>
      <protection hidden="1"/>
    </xf>
    <xf numFmtId="0" fontId="30" fillId="31" borderId="29" xfId="0" applyFont="1" applyFill="1" applyBorder="1" applyAlignment="1" applyProtection="1">
      <alignment horizontal="center" vertical="center"/>
      <protection hidden="1"/>
    </xf>
    <xf numFmtId="0" fontId="30" fillId="31" borderId="28" xfId="0" applyFont="1" applyFill="1" applyBorder="1" applyAlignment="1" applyProtection="1">
      <alignment horizontal="center" vertical="center"/>
      <protection hidden="1"/>
    </xf>
    <xf numFmtId="0" fontId="30" fillId="31" borderId="30" xfId="0" applyFont="1" applyFill="1" applyBorder="1" applyAlignment="1" applyProtection="1">
      <alignment horizontal="center" vertical="center"/>
      <protection hidden="1"/>
    </xf>
    <xf numFmtId="0" fontId="26" fillId="31" borderId="19" xfId="0" applyFont="1" applyFill="1" applyBorder="1" applyAlignment="1" applyProtection="1">
      <alignment horizontal="center" vertical="center" wrapText="1"/>
      <protection locked="0" hidden="1"/>
    </xf>
    <xf numFmtId="0" fontId="26" fillId="31" borderId="0" xfId="0" applyFont="1" applyFill="1" applyAlignment="1" applyProtection="1">
      <alignment horizontal="center" vertical="center" wrapText="1"/>
      <protection locked="0" hidden="1"/>
    </xf>
    <xf numFmtId="0" fontId="26" fillId="31" borderId="25" xfId="0" applyFont="1" applyFill="1" applyBorder="1" applyAlignment="1" applyProtection="1">
      <alignment horizontal="center" vertical="center" wrapText="1"/>
      <protection locked="0" hidden="1"/>
    </xf>
    <xf numFmtId="0" fontId="73" fillId="27" borderId="0" xfId="0" applyFont="1" applyFill="1" applyAlignment="1" applyProtection="1">
      <alignment horizontal="left" vertical="center" wrapText="1"/>
      <protection locked="0" hidden="1"/>
    </xf>
    <xf numFmtId="0" fontId="84" fillId="24" borderId="16" xfId="28" applyFont="1" applyFill="1" applyBorder="1" applyAlignment="1" applyProtection="1">
      <alignment horizontal="left" vertical="center" wrapText="1"/>
      <protection hidden="1"/>
    </xf>
    <xf numFmtId="0" fontId="84" fillId="24" borderId="26" xfId="28" applyFont="1" applyFill="1" applyBorder="1" applyAlignment="1" applyProtection="1">
      <alignment horizontal="left" vertical="center" wrapText="1"/>
      <protection hidden="1"/>
    </xf>
    <xf numFmtId="0" fontId="84" fillId="24" borderId="0" xfId="28" applyFont="1" applyFill="1" applyAlignment="1" applyProtection="1">
      <alignment horizontal="left" vertical="center" wrapText="1"/>
      <protection hidden="1"/>
    </xf>
    <xf numFmtId="0" fontId="84" fillId="24" borderId="25" xfId="28" applyFont="1" applyFill="1" applyBorder="1" applyAlignment="1" applyProtection="1">
      <alignment horizontal="left" vertical="center" wrapText="1"/>
      <protection hidden="1"/>
    </xf>
    <xf numFmtId="0" fontId="84" fillId="24" borderId="11" xfId="28" applyFont="1" applyFill="1" applyBorder="1" applyAlignment="1" applyProtection="1">
      <alignment horizontal="left" vertical="center" wrapText="1"/>
      <protection hidden="1"/>
    </xf>
    <xf numFmtId="0" fontId="84" fillId="24" borderId="20" xfId="28" applyFont="1" applyFill="1" applyBorder="1" applyAlignment="1" applyProtection="1">
      <alignment horizontal="left" vertical="center" wrapText="1"/>
      <protection hidden="1"/>
    </xf>
    <xf numFmtId="0" fontId="120" fillId="27" borderId="0" xfId="0" applyFont="1" applyFill="1" applyAlignment="1" applyProtection="1">
      <alignment horizontal="left" vertical="top" wrapText="1"/>
      <protection hidden="1"/>
    </xf>
    <xf numFmtId="0" fontId="57" fillId="36" borderId="0" xfId="0" applyFont="1" applyFill="1" applyAlignment="1" applyProtection="1">
      <alignment horizontal="left"/>
      <protection hidden="1"/>
    </xf>
    <xf numFmtId="0" fontId="124" fillId="36" borderId="0" xfId="0" applyFont="1" applyFill="1" applyAlignment="1" applyProtection="1">
      <alignment horizontal="left"/>
      <protection hidden="1"/>
    </xf>
    <xf numFmtId="0" fontId="125" fillId="27" borderId="0" xfId="0" applyFont="1" applyFill="1" applyAlignment="1" applyProtection="1">
      <alignment horizontal="left" vertical="top"/>
      <protection hidden="1"/>
    </xf>
    <xf numFmtId="0" fontId="22" fillId="27" borderId="0" xfId="0" applyFont="1" applyFill="1" applyAlignment="1" applyProtection="1">
      <alignment horizontal="left" vertical="top"/>
      <protection hidden="1"/>
    </xf>
    <xf numFmtId="0" fontId="0" fillId="27" borderId="0" xfId="0" applyFill="1" applyAlignment="1">
      <alignment horizontal="center" vertical="center"/>
    </xf>
    <xf numFmtId="0" fontId="29" fillId="27" borderId="0" xfId="0" applyFont="1" applyFill="1" applyAlignment="1">
      <alignment horizontal="center"/>
    </xf>
    <xf numFmtId="0" fontId="93" fillId="36" borderId="0" xfId="0" applyFont="1" applyFill="1" applyAlignment="1" applyProtection="1">
      <alignment horizontal="center" vertical="center"/>
      <protection hidden="1"/>
    </xf>
    <xf numFmtId="0" fontId="26" fillId="31" borderId="34" xfId="0" applyFont="1" applyFill="1" applyBorder="1" applyAlignment="1" applyProtection="1">
      <alignment horizontal="center" vertical="center" wrapText="1"/>
      <protection locked="0" hidden="1"/>
    </xf>
    <xf numFmtId="0" fontId="26" fillId="31" borderId="35" xfId="0" applyFont="1" applyFill="1" applyBorder="1" applyAlignment="1" applyProtection="1">
      <alignment horizontal="center" vertical="center" wrapText="1"/>
      <protection locked="0" hidden="1"/>
    </xf>
    <xf numFmtId="0" fontId="26" fillId="31" borderId="36" xfId="0" applyFont="1" applyFill="1" applyBorder="1" applyAlignment="1" applyProtection="1">
      <alignment horizontal="center" vertical="center" wrapText="1"/>
      <protection locked="0" hidden="1"/>
    </xf>
    <xf numFmtId="0" fontId="26" fillId="31" borderId="37" xfId="0" applyFont="1" applyFill="1" applyBorder="1" applyAlignment="1" applyProtection="1">
      <alignment horizontal="center" vertical="center" wrapText="1"/>
      <protection locked="0" hidden="1"/>
    </xf>
    <xf numFmtId="0" fontId="26" fillId="31" borderId="38" xfId="0" applyFont="1" applyFill="1" applyBorder="1" applyAlignment="1" applyProtection="1">
      <alignment horizontal="center" vertical="center" wrapText="1"/>
      <protection locked="0" hidden="1"/>
    </xf>
    <xf numFmtId="0" fontId="63" fillId="24" borderId="0" xfId="0" applyFont="1" applyFill="1" applyAlignment="1" applyProtection="1">
      <alignment horizontal="center" vertical="top" wrapText="1"/>
      <protection hidden="1"/>
    </xf>
    <xf numFmtId="0" fontId="64" fillId="24" borderId="0" xfId="0" applyFont="1" applyFill="1" applyAlignment="1" applyProtection="1">
      <alignment horizontal="center" vertical="top" wrapText="1"/>
      <protection hidden="1"/>
    </xf>
    <xf numFmtId="0" fontId="65" fillId="24" borderId="0" xfId="0" applyFont="1" applyFill="1" applyAlignment="1" applyProtection="1">
      <alignment horizontal="center" vertical="center"/>
      <protection hidden="1"/>
    </xf>
    <xf numFmtId="0" fontId="65" fillId="24" borderId="28" xfId="0" applyFont="1" applyFill="1" applyBorder="1" applyAlignment="1" applyProtection="1">
      <alignment horizontal="center" vertical="center"/>
      <protection hidden="1"/>
    </xf>
    <xf numFmtId="0" fontId="26" fillId="31" borderId="43" xfId="0" applyFont="1" applyFill="1" applyBorder="1" applyAlignment="1" applyProtection="1">
      <alignment horizontal="center" vertical="center" wrapText="1"/>
      <protection locked="0" hidden="1"/>
    </xf>
    <xf numFmtId="0" fontId="26" fillId="31" borderId="44" xfId="0" applyFont="1" applyFill="1" applyBorder="1" applyAlignment="1" applyProtection="1">
      <alignment horizontal="center" vertical="center" wrapText="1"/>
      <protection locked="0" hidden="1"/>
    </xf>
    <xf numFmtId="0" fontId="26" fillId="31" borderId="45" xfId="0" applyFont="1" applyFill="1" applyBorder="1" applyAlignment="1" applyProtection="1">
      <alignment horizontal="center" vertical="center" wrapText="1"/>
      <protection locked="0" hidden="1"/>
    </xf>
    <xf numFmtId="0" fontId="37" fillId="24" borderId="0" xfId="0" applyFont="1" applyFill="1" applyAlignment="1" applyProtection="1">
      <alignment horizontal="center"/>
      <protection hidden="1"/>
    </xf>
    <xf numFmtId="0" fontId="122" fillId="36" borderId="0" xfId="0" applyFont="1" applyFill="1" applyAlignment="1" applyProtection="1">
      <alignment horizontal="center" vertical="center"/>
      <protection hidden="1"/>
    </xf>
    <xf numFmtId="0" fontId="38" fillId="27" borderId="0" xfId="0" applyFont="1" applyFill="1" applyAlignment="1" applyProtection="1">
      <alignment horizontal="center" vertical="center"/>
      <protection hidden="1"/>
    </xf>
    <xf numFmtId="0" fontId="26" fillId="31" borderId="41" xfId="0" applyFont="1" applyFill="1" applyBorder="1" applyAlignment="1" applyProtection="1">
      <alignment horizontal="center" vertical="center" wrapText="1"/>
      <protection locked="0" hidden="1"/>
    </xf>
    <xf numFmtId="0" fontId="26" fillId="31" borderId="39" xfId="0" applyFont="1" applyFill="1" applyBorder="1" applyAlignment="1" applyProtection="1">
      <alignment horizontal="center" vertical="center" wrapText="1"/>
      <protection locked="0" hidden="1"/>
    </xf>
    <xf numFmtId="0" fontId="26" fillId="31" borderId="40" xfId="0" applyFont="1" applyFill="1" applyBorder="1" applyAlignment="1" applyProtection="1">
      <alignment horizontal="center" vertical="center" wrapText="1"/>
      <protection locked="0" hidden="1"/>
    </xf>
    <xf numFmtId="0" fontId="26" fillId="31" borderId="42" xfId="0" applyFont="1" applyFill="1" applyBorder="1" applyAlignment="1" applyProtection="1">
      <alignment horizontal="center" vertical="center" wrapText="1"/>
      <protection locked="0" hidden="1"/>
    </xf>
    <xf numFmtId="0" fontId="40" fillId="24" borderId="0" xfId="0" applyFont="1" applyFill="1" applyAlignment="1" applyProtection="1">
      <alignment horizontal="center" vertical="center" textRotation="180" wrapText="1"/>
      <protection hidden="1"/>
    </xf>
    <xf numFmtId="0" fontId="72" fillId="24" borderId="18" xfId="0" applyFont="1" applyFill="1" applyBorder="1" applyAlignment="1">
      <alignment horizontal="center" vertical="center" wrapText="1"/>
    </xf>
    <xf numFmtId="0" fontId="72" fillId="24" borderId="24" xfId="0" applyFont="1" applyFill="1" applyBorder="1" applyAlignment="1">
      <alignment horizontal="center" vertical="center" wrapText="1"/>
    </xf>
    <xf numFmtId="0" fontId="72" fillId="24" borderId="12" xfId="0" applyFont="1" applyFill="1" applyBorder="1" applyAlignment="1">
      <alignment horizontal="center" vertical="center" wrapText="1"/>
    </xf>
    <xf numFmtId="0" fontId="44" fillId="24" borderId="0" xfId="0" applyFont="1" applyFill="1" applyAlignment="1" applyProtection="1">
      <alignment horizontal="center" vertical="center" wrapText="1"/>
      <protection hidden="1"/>
    </xf>
    <xf numFmtId="176" fontId="72" fillId="0" borderId="57" xfId="0" applyNumberFormat="1" applyFont="1" applyBorder="1" applyAlignment="1" applyProtection="1">
      <alignment horizontal="right" vertical="center"/>
      <protection hidden="1"/>
    </xf>
    <xf numFmtId="176" fontId="72" fillId="0" borderId="52" xfId="0" applyNumberFormat="1" applyFont="1" applyBorder="1" applyAlignment="1" applyProtection="1">
      <alignment horizontal="right" vertical="center"/>
      <protection hidden="1"/>
    </xf>
    <xf numFmtId="176" fontId="72" fillId="0" borderId="48" xfId="0" applyNumberFormat="1" applyFont="1" applyBorder="1" applyAlignment="1" applyProtection="1">
      <alignment horizontal="right" vertical="center"/>
      <protection hidden="1"/>
    </xf>
    <xf numFmtId="176" fontId="72" fillId="0" borderId="11" xfId="0" applyNumberFormat="1" applyFont="1" applyBorder="1" applyAlignment="1" applyProtection="1">
      <alignment horizontal="right" vertical="center"/>
      <protection hidden="1"/>
    </xf>
    <xf numFmtId="0" fontId="72" fillId="24" borderId="0" xfId="0" applyFont="1" applyFill="1" applyAlignment="1">
      <alignment horizontal="right" vertical="center" wrapText="1"/>
    </xf>
    <xf numFmtId="0" fontId="126" fillId="33" borderId="0" xfId="0" applyFont="1" applyFill="1" applyAlignment="1">
      <alignment horizontal="center" vertical="center" wrapText="1"/>
    </xf>
    <xf numFmtId="1" fontId="105" fillId="30" borderId="54" xfId="0" applyNumberFormat="1" applyFont="1" applyFill="1" applyBorder="1" applyAlignment="1">
      <alignment horizontal="center" vertical="center" wrapText="1"/>
    </xf>
    <xf numFmtId="1" fontId="105" fillId="30" borderId="55" xfId="0" applyNumberFormat="1" applyFont="1" applyFill="1" applyBorder="1" applyAlignment="1">
      <alignment horizontal="center" vertical="center" wrapText="1"/>
    </xf>
    <xf numFmtId="1" fontId="105" fillId="30" borderId="56" xfId="0" applyNumberFormat="1" applyFont="1" applyFill="1" applyBorder="1" applyAlignment="1">
      <alignment horizontal="center" vertical="center" wrapText="1"/>
    </xf>
    <xf numFmtId="165" fontId="33" fillId="0" borderId="57" xfId="0" applyNumberFormat="1" applyFont="1" applyBorder="1" applyAlignment="1">
      <alignment horizontal="center" vertical="center" wrapText="1"/>
    </xf>
    <xf numFmtId="165" fontId="33" fillId="0" borderId="52" xfId="0" applyNumberFormat="1" applyFont="1" applyBorder="1" applyAlignment="1">
      <alignment horizontal="center" vertical="center" wrapText="1"/>
    </xf>
    <xf numFmtId="165" fontId="33" fillId="0" borderId="58" xfId="0" applyNumberFormat="1" applyFont="1" applyBorder="1" applyAlignment="1">
      <alignment horizontal="center" vertical="center" wrapText="1"/>
    </xf>
    <xf numFmtId="165" fontId="33" fillId="0" borderId="49" xfId="0" applyNumberFormat="1" applyFont="1" applyBorder="1" applyAlignment="1">
      <alignment horizontal="center" vertical="center" wrapText="1"/>
    </xf>
    <xf numFmtId="165" fontId="33" fillId="0" borderId="0" xfId="0" applyNumberFormat="1" applyFont="1" applyAlignment="1">
      <alignment horizontal="center" vertical="center" wrapText="1"/>
    </xf>
    <xf numFmtId="165" fontId="33" fillId="0" borderId="50" xfId="0" applyNumberFormat="1" applyFont="1" applyBorder="1" applyAlignment="1">
      <alignment horizontal="center" vertical="center" wrapText="1"/>
    </xf>
    <xf numFmtId="165" fontId="33" fillId="0" borderId="48" xfId="0" applyNumberFormat="1" applyFont="1" applyBorder="1" applyAlignment="1">
      <alignment horizontal="center" vertical="center" wrapText="1"/>
    </xf>
    <xf numFmtId="165" fontId="33" fillId="0" borderId="11" xfId="0" applyNumberFormat="1" applyFont="1" applyBorder="1" applyAlignment="1">
      <alignment horizontal="center" vertical="center" wrapText="1"/>
    </xf>
    <xf numFmtId="165" fontId="33" fillId="0" borderId="46" xfId="0" applyNumberFormat="1" applyFont="1" applyBorder="1" applyAlignment="1">
      <alignment horizontal="center" vertical="center" wrapText="1"/>
    </xf>
    <xf numFmtId="0" fontId="21" fillId="0" borderId="0" xfId="0" applyFont="1" applyAlignment="1">
      <alignment horizontal="center" vertical="center" wrapText="1"/>
    </xf>
    <xf numFmtId="175" fontId="72" fillId="0" borderId="51" xfId="0" applyNumberFormat="1" applyFont="1" applyBorder="1" applyAlignment="1" applyProtection="1">
      <alignment horizontal="center" vertical="center"/>
      <protection hidden="1"/>
    </xf>
    <xf numFmtId="175" fontId="72" fillId="0" borderId="24" xfId="0" applyNumberFormat="1" applyFont="1" applyBorder="1" applyAlignment="1" applyProtection="1">
      <alignment horizontal="center" vertical="center"/>
      <protection hidden="1"/>
    </xf>
    <xf numFmtId="175" fontId="72" fillId="0" borderId="48" xfId="0" applyNumberFormat="1" applyFont="1" applyBorder="1" applyAlignment="1" applyProtection="1">
      <alignment horizontal="center" vertical="center"/>
      <protection hidden="1"/>
    </xf>
    <xf numFmtId="175" fontId="72" fillId="0" borderId="11" xfId="0" applyNumberFormat="1" applyFont="1" applyBorder="1" applyAlignment="1" applyProtection="1">
      <alignment horizontal="center" vertical="center"/>
      <protection hidden="1"/>
    </xf>
    <xf numFmtId="0" fontId="27" fillId="24" borderId="0" xfId="0" applyFont="1" applyFill="1" applyAlignment="1">
      <alignment horizontal="left" vertical="center" wrapText="1"/>
    </xf>
    <xf numFmtId="0" fontId="127" fillId="36" borderId="0" xfId="0" applyFont="1" applyFill="1" applyAlignment="1">
      <alignment horizontal="center" vertical="center" wrapText="1"/>
    </xf>
    <xf numFmtId="0" fontId="128" fillId="36" borderId="0" xfId="0" applyFont="1" applyFill="1" applyAlignment="1" applyProtection="1">
      <alignment horizontal="left"/>
      <protection hidden="1"/>
    </xf>
  </cellXfs>
  <cellStyles count="43">
    <cellStyle name="20% - Акцент1" xfId="1" builtinId="30" customBuiltin="1"/>
    <cellStyle name="20% - Акцент2" xfId="2" builtinId="34" customBuiltin="1"/>
    <cellStyle name="20% - Акцент3" xfId="3" builtinId="38" customBuiltin="1"/>
    <cellStyle name="20% - Акцент4" xfId="4" builtinId="42" customBuiltin="1"/>
    <cellStyle name="20% - Акцент5" xfId="5" builtinId="46" customBuiltin="1"/>
    <cellStyle name="20% - Акцент6" xfId="6" builtinId="50" customBuiltin="1"/>
    <cellStyle name="40% - Акцент1" xfId="7" builtinId="31" customBuiltin="1"/>
    <cellStyle name="40% - Акцент2" xfId="8" builtinId="35" customBuiltin="1"/>
    <cellStyle name="40% - Акцент3" xfId="9" builtinId="39" customBuiltin="1"/>
    <cellStyle name="40% - Акцент4" xfId="10" builtinId="43" customBuiltin="1"/>
    <cellStyle name="40% - Акцент5" xfId="11" builtinId="47" customBuiltin="1"/>
    <cellStyle name="40% - Акцент6" xfId="12" builtinId="51" customBuiltin="1"/>
    <cellStyle name="60% - Акцент1" xfId="13" builtinId="32" customBuiltin="1"/>
    <cellStyle name="60% - Акцент2" xfId="14" builtinId="36" customBuiltin="1"/>
    <cellStyle name="60% - Акцент3" xfId="15" builtinId="40" customBuiltin="1"/>
    <cellStyle name="60% - Акцент4" xfId="16" builtinId="44" customBuiltin="1"/>
    <cellStyle name="60% - Акцент5" xfId="17" builtinId="48" customBuiltin="1"/>
    <cellStyle name="60% - Акцент6" xfId="18" builtinId="52" customBuiltin="1"/>
    <cellStyle name="Акцент1" xfId="19" builtinId="29" customBuiltin="1"/>
    <cellStyle name="Акцент2" xfId="20" builtinId="33" customBuiltin="1"/>
    <cellStyle name="Акцент3" xfId="21" builtinId="37" customBuiltin="1"/>
    <cellStyle name="Акцент4" xfId="22" builtinId="41" customBuiltin="1"/>
    <cellStyle name="Акцент5" xfId="23" builtinId="45" customBuiltin="1"/>
    <cellStyle name="Акцент6" xfId="24" builtinId="49" customBuiltin="1"/>
    <cellStyle name="Ввод " xfId="25" builtinId="20" customBuiltin="1"/>
    <cellStyle name="Вывод" xfId="26" builtinId="21" customBuiltin="1"/>
    <cellStyle name="Вычисление" xfId="27" builtinId="22" customBuiltin="1"/>
    <cellStyle name="Гиперссылка" xfId="28" builtinId="8"/>
    <cellStyle name="Заголовок 1" xfId="29" builtinId="16" customBuiltin="1"/>
    <cellStyle name="Заголовок 2" xfId="30" builtinId="17" customBuiltin="1"/>
    <cellStyle name="Заголовок 3" xfId="31" builtinId="18" customBuiltin="1"/>
    <cellStyle name="Заголовок 4" xfId="32" builtinId="19" customBuiltin="1"/>
    <cellStyle name="Итог" xfId="33" builtinId="25" customBuiltin="1"/>
    <cellStyle name="Контрольная ячейка" xfId="34" builtinId="23" customBuiltin="1"/>
    <cellStyle name="Название" xfId="35" builtinId="15" customBuiltin="1"/>
    <cellStyle name="Нейтральный" xfId="36" builtinId="28" customBuiltin="1"/>
    <cellStyle name="Обычный" xfId="0" builtinId="0"/>
    <cellStyle name="Плохой" xfId="37" builtinId="27" customBuiltin="1"/>
    <cellStyle name="Пояснение" xfId="38" builtinId="53" customBuiltin="1"/>
    <cellStyle name="Примечание" xfId="39" builtinId="10" customBuiltin="1"/>
    <cellStyle name="Связанная ячейка" xfId="40" builtinId="24" customBuiltin="1"/>
    <cellStyle name="Текст предупреждения" xfId="41" builtinId="11" customBuiltin="1"/>
    <cellStyle name="Хороший" xfId="42" builtinId="26" customBuiltin="1"/>
  </cellStyles>
  <dxfs count="7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FF00"/>
      </font>
      <fill>
        <patternFill>
          <bgColor theme="9" tint="-0.24994659260841701"/>
        </patternFill>
      </fill>
    </dxf>
    <dxf>
      <font>
        <b/>
        <i val="0"/>
        <color rgb="FFFFFF00"/>
      </font>
      <fill>
        <patternFill>
          <bgColor theme="9" tint="-0.24994659260841701"/>
        </patternFill>
      </fill>
    </dxf>
    <dxf>
      <font>
        <b/>
        <i val="0"/>
        <color rgb="FFFFFF00"/>
      </font>
      <fill>
        <patternFill>
          <bgColor theme="9" tint="-0.24994659260841701"/>
        </patternFill>
      </fill>
    </dxf>
    <dxf>
      <font>
        <b/>
        <i val="0"/>
        <color rgb="FFFFFF00"/>
      </font>
      <fill>
        <patternFill>
          <bgColor theme="9" tint="-0.24994659260841701"/>
        </patternFill>
      </fill>
    </dxf>
    <dxf>
      <font>
        <b/>
        <i val="0"/>
        <color rgb="FFFFFF00"/>
      </font>
      <fill>
        <patternFill>
          <bgColor theme="9" tint="-0.24994659260841701"/>
        </patternFill>
      </fill>
    </dxf>
    <dxf>
      <font>
        <b/>
        <i val="0"/>
        <color rgb="FFFFFF00"/>
      </font>
      <fill>
        <patternFill>
          <bgColor theme="9" tint="-0.24994659260841701"/>
        </patternFill>
      </fill>
    </dxf>
    <dxf>
      <font>
        <b/>
        <i val="0"/>
        <color rgb="FFFFFF00"/>
      </font>
      <fill>
        <patternFill>
          <bgColor theme="9" tint="-0.24994659260841701"/>
        </patternFill>
      </fill>
    </dxf>
    <dxf>
      <font>
        <b/>
        <i val="0"/>
        <color rgb="FFFFFF00"/>
      </font>
      <fill>
        <patternFill>
          <bgColor theme="9" tint="-0.24994659260841701"/>
        </patternFill>
      </fill>
    </dxf>
    <dxf>
      <font>
        <b/>
        <i val="0"/>
        <color rgb="FFFFFF00"/>
      </font>
      <fill>
        <patternFill>
          <bgColor theme="9" tint="-0.24994659260841701"/>
        </patternFill>
      </fill>
    </dxf>
    <dxf>
      <font>
        <b/>
        <i val="0"/>
        <color rgb="FFFFFF00"/>
      </font>
      <fill>
        <patternFill>
          <bgColor theme="9" tint="-0.24994659260841701"/>
        </patternFill>
      </fill>
    </dxf>
    <dxf>
      <font>
        <b/>
        <i val="0"/>
        <color rgb="FFFFFF00"/>
      </font>
      <fill>
        <patternFill>
          <bgColor theme="9" tint="-0.24994659260841701"/>
        </patternFill>
      </fill>
    </dxf>
    <dxf>
      <font>
        <b/>
        <i val="0"/>
        <color rgb="FFFFFF00"/>
      </font>
      <fill>
        <patternFill>
          <bgColor theme="9" tint="-0.2499465926084170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FF00"/>
      </font>
      <fill>
        <patternFill>
          <bgColor theme="9" tint="-0.24994659260841701"/>
        </patternFill>
      </fill>
    </dxf>
    <dxf>
      <font>
        <b/>
        <i val="0"/>
        <color rgb="FFFFFF00"/>
      </font>
      <fill>
        <patternFill>
          <bgColor theme="9" tint="-0.24994659260841701"/>
        </patternFill>
      </fill>
    </dxf>
    <dxf>
      <font>
        <b/>
        <i val="0"/>
        <color rgb="FFFFFF00"/>
      </font>
      <fill>
        <patternFill>
          <bgColor theme="9" tint="-0.24994659260841701"/>
        </patternFill>
      </fill>
    </dxf>
    <dxf>
      <font>
        <b/>
        <i val="0"/>
        <color rgb="FFFFFF00"/>
      </font>
      <fill>
        <patternFill>
          <bgColor theme="9" tint="-0.24994659260841701"/>
        </patternFill>
      </fill>
    </dxf>
    <dxf>
      <font>
        <b/>
        <i val="0"/>
        <color rgb="FFFFFF00"/>
      </font>
      <fill>
        <patternFill>
          <bgColor theme="9" tint="-0.24994659260841701"/>
        </patternFill>
      </fill>
    </dxf>
    <dxf>
      <font>
        <b/>
        <i val="0"/>
        <color rgb="FFFFFF00"/>
      </font>
      <fill>
        <patternFill>
          <bgColor theme="9" tint="-0.24994659260841701"/>
        </patternFill>
      </fill>
    </dxf>
    <dxf>
      <font>
        <b/>
        <i val="0"/>
        <color rgb="FFFFFF00"/>
      </font>
      <fill>
        <patternFill>
          <bgColor theme="9" tint="-0.24994659260841701"/>
        </patternFill>
      </fill>
    </dxf>
    <dxf>
      <font>
        <b/>
        <i val="0"/>
        <color rgb="FFFFFF00"/>
      </font>
      <fill>
        <patternFill>
          <bgColor theme="9" tint="-0.24994659260841701"/>
        </patternFill>
      </fill>
    </dxf>
    <dxf>
      <font>
        <b/>
        <i val="0"/>
        <color rgb="FFFFFF00"/>
      </font>
      <fill>
        <patternFill>
          <bgColor theme="9" tint="-0.24994659260841701"/>
        </patternFill>
      </fill>
    </dxf>
    <dxf>
      <font>
        <b/>
        <i val="0"/>
        <color rgb="FFFFFF00"/>
      </font>
      <fill>
        <patternFill>
          <bgColor theme="9" tint="-0.2499465926084170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FF00"/>
      </font>
      <fill>
        <patternFill>
          <bgColor theme="9" tint="-0.2499465926084170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FF00"/>
      </font>
      <fill>
        <patternFill>
          <bgColor theme="9" tint="-0.24994659260841701"/>
        </patternFill>
      </fill>
    </dxf>
    <dxf>
      <font>
        <b/>
        <i val="0"/>
        <color rgb="FFFFFF00"/>
      </font>
      <fill>
        <patternFill>
          <bgColor theme="9" tint="-0.24994659260841701"/>
        </patternFill>
      </fill>
    </dxf>
    <dxf>
      <font>
        <b/>
        <i val="0"/>
        <color rgb="FFFFFF00"/>
      </font>
      <fill>
        <patternFill>
          <bgColor theme="9" tint="-0.2499465926084170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FFCC"/>
      <color rgb="FFCCFFFF"/>
      <color rgb="FFCCFF99"/>
      <color rgb="FFEBFFFF"/>
      <color rgb="FFC5B2FC"/>
      <color rgb="FF009900"/>
      <color rgb="FF00CCFF"/>
      <color rgb="FF9F0FC1"/>
      <color rgb="FF002B8A"/>
      <color rgb="FF2C547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4.jpeg"/><Relationship Id="rId671" Type="http://schemas.openxmlformats.org/officeDocument/2006/relationships/image" Target="../media/image668.jpeg"/><Relationship Id="rId769" Type="http://schemas.openxmlformats.org/officeDocument/2006/relationships/image" Target="../media/image766.jpeg"/><Relationship Id="rId976" Type="http://schemas.openxmlformats.org/officeDocument/2006/relationships/image" Target="../media/image973.jpeg"/><Relationship Id="rId21" Type="http://schemas.openxmlformats.org/officeDocument/2006/relationships/image" Target="../media/image18.jpeg"/><Relationship Id="rId324" Type="http://schemas.openxmlformats.org/officeDocument/2006/relationships/image" Target="../media/image321.jpeg"/><Relationship Id="rId531" Type="http://schemas.openxmlformats.org/officeDocument/2006/relationships/image" Target="../media/image528.jpeg"/><Relationship Id="rId629" Type="http://schemas.openxmlformats.org/officeDocument/2006/relationships/image" Target="../media/image626.jpeg"/><Relationship Id="rId170" Type="http://schemas.openxmlformats.org/officeDocument/2006/relationships/image" Target="../media/image167.jpeg"/><Relationship Id="rId836" Type="http://schemas.openxmlformats.org/officeDocument/2006/relationships/image" Target="../media/image833.jpeg"/><Relationship Id="rId268" Type="http://schemas.openxmlformats.org/officeDocument/2006/relationships/image" Target="../media/image265.jpeg"/><Relationship Id="rId475" Type="http://schemas.openxmlformats.org/officeDocument/2006/relationships/image" Target="../media/image472.jpeg"/><Relationship Id="rId682" Type="http://schemas.openxmlformats.org/officeDocument/2006/relationships/image" Target="../media/image679.jpeg"/><Relationship Id="rId903" Type="http://schemas.openxmlformats.org/officeDocument/2006/relationships/image" Target="../media/image900.jpeg"/><Relationship Id="rId32" Type="http://schemas.openxmlformats.org/officeDocument/2006/relationships/image" Target="../media/image29.jpeg"/><Relationship Id="rId128" Type="http://schemas.openxmlformats.org/officeDocument/2006/relationships/image" Target="../media/image125.jpeg"/><Relationship Id="rId335" Type="http://schemas.openxmlformats.org/officeDocument/2006/relationships/image" Target="../media/image332.jpeg"/><Relationship Id="rId542" Type="http://schemas.openxmlformats.org/officeDocument/2006/relationships/image" Target="../media/image539.jpeg"/><Relationship Id="rId987" Type="http://schemas.openxmlformats.org/officeDocument/2006/relationships/image" Target="../media/image984.jpeg"/><Relationship Id="rId181" Type="http://schemas.openxmlformats.org/officeDocument/2006/relationships/image" Target="../media/image178.jpeg"/><Relationship Id="rId402" Type="http://schemas.openxmlformats.org/officeDocument/2006/relationships/image" Target="../media/image399.jpeg"/><Relationship Id="rId847" Type="http://schemas.openxmlformats.org/officeDocument/2006/relationships/image" Target="../media/image844.jpeg"/><Relationship Id="rId279" Type="http://schemas.openxmlformats.org/officeDocument/2006/relationships/image" Target="../media/image276.jpeg"/><Relationship Id="rId486" Type="http://schemas.openxmlformats.org/officeDocument/2006/relationships/image" Target="../media/image483.jpeg"/><Relationship Id="rId693" Type="http://schemas.openxmlformats.org/officeDocument/2006/relationships/image" Target="../media/image690.jpeg"/><Relationship Id="rId707" Type="http://schemas.openxmlformats.org/officeDocument/2006/relationships/image" Target="../media/image704.jpeg"/><Relationship Id="rId914" Type="http://schemas.openxmlformats.org/officeDocument/2006/relationships/image" Target="../media/image911.jpeg"/><Relationship Id="rId43" Type="http://schemas.openxmlformats.org/officeDocument/2006/relationships/image" Target="../media/image40.jpeg"/><Relationship Id="rId139" Type="http://schemas.openxmlformats.org/officeDocument/2006/relationships/image" Target="../media/image136.jpeg"/><Relationship Id="rId346" Type="http://schemas.openxmlformats.org/officeDocument/2006/relationships/image" Target="../media/image343.jpeg"/><Relationship Id="rId553" Type="http://schemas.openxmlformats.org/officeDocument/2006/relationships/image" Target="../media/image550.jpeg"/><Relationship Id="rId760" Type="http://schemas.openxmlformats.org/officeDocument/2006/relationships/image" Target="../media/image757.jpeg"/><Relationship Id="rId998" Type="http://schemas.openxmlformats.org/officeDocument/2006/relationships/image" Target="../media/image995.jpeg"/><Relationship Id="rId192" Type="http://schemas.openxmlformats.org/officeDocument/2006/relationships/image" Target="../media/image189.jpeg"/><Relationship Id="rId206" Type="http://schemas.openxmlformats.org/officeDocument/2006/relationships/image" Target="../media/image203.jpeg"/><Relationship Id="rId413" Type="http://schemas.openxmlformats.org/officeDocument/2006/relationships/image" Target="../media/image410.jpeg"/><Relationship Id="rId858" Type="http://schemas.openxmlformats.org/officeDocument/2006/relationships/image" Target="../media/image855.jpeg"/><Relationship Id="rId497" Type="http://schemas.openxmlformats.org/officeDocument/2006/relationships/image" Target="../media/image494.jpeg"/><Relationship Id="rId620" Type="http://schemas.openxmlformats.org/officeDocument/2006/relationships/image" Target="../media/image617.jpeg"/><Relationship Id="rId718" Type="http://schemas.openxmlformats.org/officeDocument/2006/relationships/image" Target="../media/image715.jpeg"/><Relationship Id="rId925" Type="http://schemas.openxmlformats.org/officeDocument/2006/relationships/image" Target="../media/image922.jpeg"/><Relationship Id="rId357" Type="http://schemas.openxmlformats.org/officeDocument/2006/relationships/image" Target="../media/image354.jpeg"/><Relationship Id="rId54" Type="http://schemas.openxmlformats.org/officeDocument/2006/relationships/image" Target="../media/image51.jpeg"/><Relationship Id="rId217" Type="http://schemas.openxmlformats.org/officeDocument/2006/relationships/image" Target="../media/image214.jpeg"/><Relationship Id="rId564" Type="http://schemas.openxmlformats.org/officeDocument/2006/relationships/image" Target="../media/image561.jpeg"/><Relationship Id="rId771" Type="http://schemas.openxmlformats.org/officeDocument/2006/relationships/image" Target="../media/image768.jpeg"/><Relationship Id="rId869" Type="http://schemas.openxmlformats.org/officeDocument/2006/relationships/image" Target="../media/image866.jpeg"/><Relationship Id="rId424" Type="http://schemas.openxmlformats.org/officeDocument/2006/relationships/image" Target="../media/image421.jpeg"/><Relationship Id="rId631" Type="http://schemas.openxmlformats.org/officeDocument/2006/relationships/image" Target="../media/image628.jpeg"/><Relationship Id="rId729" Type="http://schemas.openxmlformats.org/officeDocument/2006/relationships/image" Target="../media/image726.jpeg"/><Relationship Id="rId270" Type="http://schemas.openxmlformats.org/officeDocument/2006/relationships/image" Target="../media/image267.jpeg"/><Relationship Id="rId936" Type="http://schemas.openxmlformats.org/officeDocument/2006/relationships/image" Target="../media/image933.jpeg"/><Relationship Id="rId65" Type="http://schemas.openxmlformats.org/officeDocument/2006/relationships/image" Target="../media/image62.jpeg"/><Relationship Id="rId130" Type="http://schemas.openxmlformats.org/officeDocument/2006/relationships/image" Target="../media/image127.jpeg"/><Relationship Id="rId368" Type="http://schemas.openxmlformats.org/officeDocument/2006/relationships/image" Target="../media/image365.jpeg"/><Relationship Id="rId575" Type="http://schemas.openxmlformats.org/officeDocument/2006/relationships/image" Target="../media/image572.jpeg"/><Relationship Id="rId782" Type="http://schemas.openxmlformats.org/officeDocument/2006/relationships/image" Target="../media/image779.jpeg"/><Relationship Id="rId228" Type="http://schemas.openxmlformats.org/officeDocument/2006/relationships/image" Target="../media/image225.jpeg"/><Relationship Id="rId435" Type="http://schemas.openxmlformats.org/officeDocument/2006/relationships/image" Target="../media/image432.jpeg"/><Relationship Id="rId642" Type="http://schemas.openxmlformats.org/officeDocument/2006/relationships/image" Target="../media/image639.jpeg"/><Relationship Id="rId281" Type="http://schemas.openxmlformats.org/officeDocument/2006/relationships/image" Target="../media/image278.jpeg"/><Relationship Id="rId502" Type="http://schemas.openxmlformats.org/officeDocument/2006/relationships/image" Target="../media/image499.jpeg"/><Relationship Id="rId947" Type="http://schemas.openxmlformats.org/officeDocument/2006/relationships/image" Target="../media/image944.jpeg"/><Relationship Id="rId76" Type="http://schemas.openxmlformats.org/officeDocument/2006/relationships/image" Target="../media/image73.jpeg"/><Relationship Id="rId141" Type="http://schemas.openxmlformats.org/officeDocument/2006/relationships/image" Target="../media/image138.jpeg"/><Relationship Id="rId379" Type="http://schemas.openxmlformats.org/officeDocument/2006/relationships/image" Target="../media/image376.jpeg"/><Relationship Id="rId586" Type="http://schemas.openxmlformats.org/officeDocument/2006/relationships/image" Target="../media/image583.jpeg"/><Relationship Id="rId793" Type="http://schemas.openxmlformats.org/officeDocument/2006/relationships/image" Target="../media/image790.jpeg"/><Relationship Id="rId807" Type="http://schemas.openxmlformats.org/officeDocument/2006/relationships/image" Target="../media/image804.jpeg"/><Relationship Id="rId7" Type="http://schemas.openxmlformats.org/officeDocument/2006/relationships/image" Target="../media/image4.jpeg"/><Relationship Id="rId239" Type="http://schemas.openxmlformats.org/officeDocument/2006/relationships/image" Target="../media/image236.jpeg"/><Relationship Id="rId446" Type="http://schemas.openxmlformats.org/officeDocument/2006/relationships/image" Target="../media/image443.jpeg"/><Relationship Id="rId653" Type="http://schemas.openxmlformats.org/officeDocument/2006/relationships/image" Target="../media/image650.jpeg"/><Relationship Id="rId292" Type="http://schemas.openxmlformats.org/officeDocument/2006/relationships/image" Target="../media/image289.jpeg"/><Relationship Id="rId306" Type="http://schemas.openxmlformats.org/officeDocument/2006/relationships/image" Target="../media/image303.jpeg"/><Relationship Id="rId860" Type="http://schemas.openxmlformats.org/officeDocument/2006/relationships/image" Target="../media/image857.jpeg"/><Relationship Id="rId958" Type="http://schemas.openxmlformats.org/officeDocument/2006/relationships/image" Target="../media/image955.jpeg"/><Relationship Id="rId87" Type="http://schemas.openxmlformats.org/officeDocument/2006/relationships/image" Target="../media/image84.jpeg"/><Relationship Id="rId513" Type="http://schemas.openxmlformats.org/officeDocument/2006/relationships/image" Target="../media/image510.jpeg"/><Relationship Id="rId597" Type="http://schemas.openxmlformats.org/officeDocument/2006/relationships/image" Target="../media/image594.jpeg"/><Relationship Id="rId720" Type="http://schemas.openxmlformats.org/officeDocument/2006/relationships/image" Target="../media/image717.jpeg"/><Relationship Id="rId818" Type="http://schemas.openxmlformats.org/officeDocument/2006/relationships/image" Target="../media/image815.jpeg"/><Relationship Id="rId152" Type="http://schemas.openxmlformats.org/officeDocument/2006/relationships/image" Target="../media/image149.jpeg"/><Relationship Id="rId457" Type="http://schemas.openxmlformats.org/officeDocument/2006/relationships/image" Target="../media/image454.jpeg"/><Relationship Id="rId1003" Type="http://schemas.openxmlformats.org/officeDocument/2006/relationships/image" Target="../media/image1000.jpeg"/><Relationship Id="rId664" Type="http://schemas.openxmlformats.org/officeDocument/2006/relationships/image" Target="../media/image661.jpeg"/><Relationship Id="rId871" Type="http://schemas.openxmlformats.org/officeDocument/2006/relationships/image" Target="../media/image868.jpeg"/><Relationship Id="rId969" Type="http://schemas.openxmlformats.org/officeDocument/2006/relationships/image" Target="../media/image966.jpeg"/><Relationship Id="rId14" Type="http://schemas.openxmlformats.org/officeDocument/2006/relationships/image" Target="../media/image11.jpeg"/><Relationship Id="rId317" Type="http://schemas.openxmlformats.org/officeDocument/2006/relationships/image" Target="../media/image314.jpeg"/><Relationship Id="rId524" Type="http://schemas.openxmlformats.org/officeDocument/2006/relationships/image" Target="../media/image521.jpeg"/><Relationship Id="rId731" Type="http://schemas.openxmlformats.org/officeDocument/2006/relationships/image" Target="../media/image728.jpeg"/><Relationship Id="rId98" Type="http://schemas.openxmlformats.org/officeDocument/2006/relationships/image" Target="../media/image95.jpeg"/><Relationship Id="rId163" Type="http://schemas.openxmlformats.org/officeDocument/2006/relationships/image" Target="../media/image160.jpeg"/><Relationship Id="rId370" Type="http://schemas.openxmlformats.org/officeDocument/2006/relationships/image" Target="../media/image367.jpeg"/><Relationship Id="rId829" Type="http://schemas.openxmlformats.org/officeDocument/2006/relationships/image" Target="../media/image826.jpeg"/><Relationship Id="rId1014" Type="http://schemas.openxmlformats.org/officeDocument/2006/relationships/image" Target="../media/image1011.jpeg"/><Relationship Id="rId230" Type="http://schemas.openxmlformats.org/officeDocument/2006/relationships/image" Target="../media/image227.jpeg"/><Relationship Id="rId468" Type="http://schemas.openxmlformats.org/officeDocument/2006/relationships/image" Target="../media/image465.jpeg"/><Relationship Id="rId675" Type="http://schemas.openxmlformats.org/officeDocument/2006/relationships/image" Target="../media/image672.jpeg"/><Relationship Id="rId882" Type="http://schemas.openxmlformats.org/officeDocument/2006/relationships/image" Target="../media/image879.jpeg"/><Relationship Id="rId25" Type="http://schemas.openxmlformats.org/officeDocument/2006/relationships/image" Target="../media/image22.jpeg"/><Relationship Id="rId328" Type="http://schemas.openxmlformats.org/officeDocument/2006/relationships/image" Target="../media/image325.jpeg"/><Relationship Id="rId535" Type="http://schemas.openxmlformats.org/officeDocument/2006/relationships/image" Target="../media/image532.jpeg"/><Relationship Id="rId742" Type="http://schemas.openxmlformats.org/officeDocument/2006/relationships/image" Target="../media/image739.jpeg"/><Relationship Id="rId174" Type="http://schemas.openxmlformats.org/officeDocument/2006/relationships/image" Target="../media/image171.jpeg"/><Relationship Id="rId381" Type="http://schemas.openxmlformats.org/officeDocument/2006/relationships/image" Target="../media/image378.jpeg"/><Relationship Id="rId602" Type="http://schemas.openxmlformats.org/officeDocument/2006/relationships/image" Target="../media/image599.jpeg"/><Relationship Id="rId241" Type="http://schemas.openxmlformats.org/officeDocument/2006/relationships/image" Target="../media/image238.jpeg"/><Relationship Id="rId479" Type="http://schemas.openxmlformats.org/officeDocument/2006/relationships/image" Target="../media/image476.jpeg"/><Relationship Id="rId686" Type="http://schemas.openxmlformats.org/officeDocument/2006/relationships/image" Target="../media/image683.jpeg"/><Relationship Id="rId893" Type="http://schemas.openxmlformats.org/officeDocument/2006/relationships/image" Target="../media/image890.jpeg"/><Relationship Id="rId907" Type="http://schemas.openxmlformats.org/officeDocument/2006/relationships/image" Target="../media/image904.jpeg"/><Relationship Id="rId36" Type="http://schemas.openxmlformats.org/officeDocument/2006/relationships/image" Target="../media/image33.jpeg"/><Relationship Id="rId339" Type="http://schemas.openxmlformats.org/officeDocument/2006/relationships/image" Target="../media/image336.jpeg"/><Relationship Id="rId546" Type="http://schemas.openxmlformats.org/officeDocument/2006/relationships/image" Target="../media/image543.jpeg"/><Relationship Id="rId753" Type="http://schemas.openxmlformats.org/officeDocument/2006/relationships/image" Target="../media/image750.jpeg"/><Relationship Id="rId101" Type="http://schemas.openxmlformats.org/officeDocument/2006/relationships/image" Target="../media/image98.jpeg"/><Relationship Id="rId185" Type="http://schemas.openxmlformats.org/officeDocument/2006/relationships/image" Target="../media/image182.jpeg"/><Relationship Id="rId406" Type="http://schemas.openxmlformats.org/officeDocument/2006/relationships/image" Target="../media/image403.jpeg"/><Relationship Id="rId960" Type="http://schemas.openxmlformats.org/officeDocument/2006/relationships/image" Target="../media/image957.jpeg"/><Relationship Id="rId392" Type="http://schemas.openxmlformats.org/officeDocument/2006/relationships/image" Target="../media/image389.jpeg"/><Relationship Id="rId613" Type="http://schemas.openxmlformats.org/officeDocument/2006/relationships/image" Target="../media/image610.jpeg"/><Relationship Id="rId697" Type="http://schemas.openxmlformats.org/officeDocument/2006/relationships/image" Target="../media/image694.jpeg"/><Relationship Id="rId820" Type="http://schemas.openxmlformats.org/officeDocument/2006/relationships/image" Target="../media/image817.jpeg"/><Relationship Id="rId918" Type="http://schemas.openxmlformats.org/officeDocument/2006/relationships/image" Target="../media/image915.jpeg"/><Relationship Id="rId252" Type="http://schemas.openxmlformats.org/officeDocument/2006/relationships/image" Target="../media/image249.jpeg"/><Relationship Id="rId47" Type="http://schemas.openxmlformats.org/officeDocument/2006/relationships/image" Target="../media/image44.jpeg"/><Relationship Id="rId112" Type="http://schemas.openxmlformats.org/officeDocument/2006/relationships/image" Target="../media/image109.jpeg"/><Relationship Id="rId557" Type="http://schemas.openxmlformats.org/officeDocument/2006/relationships/image" Target="../media/image554.jpeg"/><Relationship Id="rId764" Type="http://schemas.openxmlformats.org/officeDocument/2006/relationships/image" Target="../media/image761.jpeg"/><Relationship Id="rId971" Type="http://schemas.openxmlformats.org/officeDocument/2006/relationships/image" Target="../media/image968.jpeg"/><Relationship Id="rId196" Type="http://schemas.openxmlformats.org/officeDocument/2006/relationships/image" Target="../media/image193.jpeg"/><Relationship Id="rId417" Type="http://schemas.openxmlformats.org/officeDocument/2006/relationships/image" Target="../media/image414.jpeg"/><Relationship Id="rId624" Type="http://schemas.openxmlformats.org/officeDocument/2006/relationships/image" Target="../media/image621.jpeg"/><Relationship Id="rId831" Type="http://schemas.openxmlformats.org/officeDocument/2006/relationships/image" Target="../media/image828.jpeg"/><Relationship Id="rId263" Type="http://schemas.openxmlformats.org/officeDocument/2006/relationships/image" Target="../media/image260.jpeg"/><Relationship Id="rId470" Type="http://schemas.openxmlformats.org/officeDocument/2006/relationships/image" Target="../media/image467.jpeg"/><Relationship Id="rId929" Type="http://schemas.openxmlformats.org/officeDocument/2006/relationships/image" Target="../media/image926.jpeg"/><Relationship Id="rId58" Type="http://schemas.openxmlformats.org/officeDocument/2006/relationships/image" Target="../media/image55.jpeg"/><Relationship Id="rId123" Type="http://schemas.openxmlformats.org/officeDocument/2006/relationships/image" Target="../media/image120.jpeg"/><Relationship Id="rId330" Type="http://schemas.openxmlformats.org/officeDocument/2006/relationships/image" Target="../media/image327.jpeg"/><Relationship Id="rId568" Type="http://schemas.openxmlformats.org/officeDocument/2006/relationships/image" Target="../media/image565.jpeg"/><Relationship Id="rId775" Type="http://schemas.openxmlformats.org/officeDocument/2006/relationships/image" Target="../media/image772.jpeg"/><Relationship Id="rId982" Type="http://schemas.openxmlformats.org/officeDocument/2006/relationships/image" Target="../media/image979.jpeg"/><Relationship Id="rId428" Type="http://schemas.openxmlformats.org/officeDocument/2006/relationships/image" Target="../media/image425.jpeg"/><Relationship Id="rId635" Type="http://schemas.openxmlformats.org/officeDocument/2006/relationships/image" Target="../media/image632.jpeg"/><Relationship Id="rId842" Type="http://schemas.openxmlformats.org/officeDocument/2006/relationships/image" Target="../media/image839.jpeg"/><Relationship Id="rId274" Type="http://schemas.openxmlformats.org/officeDocument/2006/relationships/image" Target="../media/image271.jpeg"/><Relationship Id="rId481" Type="http://schemas.openxmlformats.org/officeDocument/2006/relationships/image" Target="../media/image478.jpeg"/><Relationship Id="rId702" Type="http://schemas.openxmlformats.org/officeDocument/2006/relationships/image" Target="../media/image699.jpeg"/><Relationship Id="rId69" Type="http://schemas.openxmlformats.org/officeDocument/2006/relationships/image" Target="../media/image66.jpeg"/><Relationship Id="rId134" Type="http://schemas.openxmlformats.org/officeDocument/2006/relationships/image" Target="../media/image131.jpeg"/><Relationship Id="rId579" Type="http://schemas.openxmlformats.org/officeDocument/2006/relationships/image" Target="../media/image576.jpeg"/><Relationship Id="rId786" Type="http://schemas.openxmlformats.org/officeDocument/2006/relationships/image" Target="../media/image783.jpeg"/><Relationship Id="rId993" Type="http://schemas.openxmlformats.org/officeDocument/2006/relationships/image" Target="../media/image990.jpeg"/><Relationship Id="rId341" Type="http://schemas.openxmlformats.org/officeDocument/2006/relationships/image" Target="../media/image338.jpeg"/><Relationship Id="rId439" Type="http://schemas.openxmlformats.org/officeDocument/2006/relationships/image" Target="../media/image436.jpeg"/><Relationship Id="rId646" Type="http://schemas.openxmlformats.org/officeDocument/2006/relationships/image" Target="../media/image643.jpeg"/><Relationship Id="rId201" Type="http://schemas.openxmlformats.org/officeDocument/2006/relationships/image" Target="../media/image198.jpeg"/><Relationship Id="rId285" Type="http://schemas.openxmlformats.org/officeDocument/2006/relationships/image" Target="../media/image282.jpeg"/><Relationship Id="rId506" Type="http://schemas.openxmlformats.org/officeDocument/2006/relationships/image" Target="../media/image503.jpeg"/><Relationship Id="rId853" Type="http://schemas.openxmlformats.org/officeDocument/2006/relationships/image" Target="../media/image850.jpeg"/><Relationship Id="rId38" Type="http://schemas.openxmlformats.org/officeDocument/2006/relationships/image" Target="../media/image35.jpeg"/><Relationship Id="rId103" Type="http://schemas.openxmlformats.org/officeDocument/2006/relationships/image" Target="../media/image100.jpeg"/><Relationship Id="rId310" Type="http://schemas.openxmlformats.org/officeDocument/2006/relationships/image" Target="../media/image307.jpeg"/><Relationship Id="rId492" Type="http://schemas.openxmlformats.org/officeDocument/2006/relationships/image" Target="../media/image489.jpeg"/><Relationship Id="rId548" Type="http://schemas.openxmlformats.org/officeDocument/2006/relationships/image" Target="../media/image545.jpeg"/><Relationship Id="rId713" Type="http://schemas.openxmlformats.org/officeDocument/2006/relationships/image" Target="../media/image710.jpeg"/><Relationship Id="rId755" Type="http://schemas.openxmlformats.org/officeDocument/2006/relationships/image" Target="../media/image752.jpeg"/><Relationship Id="rId797" Type="http://schemas.openxmlformats.org/officeDocument/2006/relationships/image" Target="../media/image794.jpeg"/><Relationship Id="rId920" Type="http://schemas.openxmlformats.org/officeDocument/2006/relationships/image" Target="../media/image917.jpeg"/><Relationship Id="rId962" Type="http://schemas.openxmlformats.org/officeDocument/2006/relationships/image" Target="../media/image959.jpeg"/><Relationship Id="rId91" Type="http://schemas.openxmlformats.org/officeDocument/2006/relationships/image" Target="../media/image88.jpeg"/><Relationship Id="rId145" Type="http://schemas.openxmlformats.org/officeDocument/2006/relationships/image" Target="../media/image142.jpeg"/><Relationship Id="rId187" Type="http://schemas.openxmlformats.org/officeDocument/2006/relationships/image" Target="../media/image184.jpeg"/><Relationship Id="rId352" Type="http://schemas.openxmlformats.org/officeDocument/2006/relationships/image" Target="../media/image349.jpeg"/><Relationship Id="rId394" Type="http://schemas.openxmlformats.org/officeDocument/2006/relationships/image" Target="../media/image391.jpeg"/><Relationship Id="rId408" Type="http://schemas.openxmlformats.org/officeDocument/2006/relationships/image" Target="../media/image405.jpeg"/><Relationship Id="rId615" Type="http://schemas.openxmlformats.org/officeDocument/2006/relationships/image" Target="../media/image612.jpeg"/><Relationship Id="rId822" Type="http://schemas.openxmlformats.org/officeDocument/2006/relationships/image" Target="../media/image819.jpeg"/><Relationship Id="rId212" Type="http://schemas.openxmlformats.org/officeDocument/2006/relationships/image" Target="../media/image209.jpeg"/><Relationship Id="rId254" Type="http://schemas.openxmlformats.org/officeDocument/2006/relationships/image" Target="../media/image251.jpeg"/><Relationship Id="rId657" Type="http://schemas.openxmlformats.org/officeDocument/2006/relationships/image" Target="../media/image654.jpeg"/><Relationship Id="rId699" Type="http://schemas.openxmlformats.org/officeDocument/2006/relationships/image" Target="../media/image696.jpeg"/><Relationship Id="rId864" Type="http://schemas.openxmlformats.org/officeDocument/2006/relationships/image" Target="../media/image861.jpeg"/><Relationship Id="rId49" Type="http://schemas.openxmlformats.org/officeDocument/2006/relationships/image" Target="../media/image46.jpeg"/><Relationship Id="rId114" Type="http://schemas.openxmlformats.org/officeDocument/2006/relationships/image" Target="../media/image111.jpeg"/><Relationship Id="rId296" Type="http://schemas.openxmlformats.org/officeDocument/2006/relationships/image" Target="../media/image293.jpeg"/><Relationship Id="rId461" Type="http://schemas.openxmlformats.org/officeDocument/2006/relationships/image" Target="../media/image458.jpeg"/><Relationship Id="rId517" Type="http://schemas.openxmlformats.org/officeDocument/2006/relationships/image" Target="../media/image514.jpeg"/><Relationship Id="rId559" Type="http://schemas.openxmlformats.org/officeDocument/2006/relationships/image" Target="../media/image556.jpeg"/><Relationship Id="rId724" Type="http://schemas.openxmlformats.org/officeDocument/2006/relationships/image" Target="../media/image721.jpeg"/><Relationship Id="rId766" Type="http://schemas.openxmlformats.org/officeDocument/2006/relationships/image" Target="../media/image763.jpeg"/><Relationship Id="rId931" Type="http://schemas.openxmlformats.org/officeDocument/2006/relationships/image" Target="../media/image928.jpeg"/><Relationship Id="rId60" Type="http://schemas.openxmlformats.org/officeDocument/2006/relationships/image" Target="../media/image57.jpeg"/><Relationship Id="rId156" Type="http://schemas.openxmlformats.org/officeDocument/2006/relationships/image" Target="../media/image153.jpeg"/><Relationship Id="rId198" Type="http://schemas.openxmlformats.org/officeDocument/2006/relationships/image" Target="../media/image195.jpeg"/><Relationship Id="rId321" Type="http://schemas.openxmlformats.org/officeDocument/2006/relationships/image" Target="../media/image318.jpeg"/><Relationship Id="rId363" Type="http://schemas.openxmlformats.org/officeDocument/2006/relationships/image" Target="../media/image360.jpeg"/><Relationship Id="rId419" Type="http://schemas.openxmlformats.org/officeDocument/2006/relationships/image" Target="../media/image416.jpeg"/><Relationship Id="rId570" Type="http://schemas.openxmlformats.org/officeDocument/2006/relationships/image" Target="../media/image567.jpeg"/><Relationship Id="rId626" Type="http://schemas.openxmlformats.org/officeDocument/2006/relationships/image" Target="../media/image623.jpeg"/><Relationship Id="rId973" Type="http://schemas.openxmlformats.org/officeDocument/2006/relationships/image" Target="../media/image970.jpeg"/><Relationship Id="rId1007" Type="http://schemas.openxmlformats.org/officeDocument/2006/relationships/image" Target="../media/image1004.jpeg"/><Relationship Id="rId223" Type="http://schemas.openxmlformats.org/officeDocument/2006/relationships/image" Target="../media/image220.jpeg"/><Relationship Id="rId430" Type="http://schemas.openxmlformats.org/officeDocument/2006/relationships/image" Target="../media/image427.jpeg"/><Relationship Id="rId668" Type="http://schemas.openxmlformats.org/officeDocument/2006/relationships/image" Target="../media/image665.jpeg"/><Relationship Id="rId833" Type="http://schemas.openxmlformats.org/officeDocument/2006/relationships/image" Target="../media/image830.jpeg"/><Relationship Id="rId875" Type="http://schemas.openxmlformats.org/officeDocument/2006/relationships/image" Target="../media/image872.jpeg"/><Relationship Id="rId18" Type="http://schemas.openxmlformats.org/officeDocument/2006/relationships/image" Target="../media/image15.jpeg"/><Relationship Id="rId265" Type="http://schemas.openxmlformats.org/officeDocument/2006/relationships/image" Target="../media/image262.jpeg"/><Relationship Id="rId472" Type="http://schemas.openxmlformats.org/officeDocument/2006/relationships/image" Target="../media/image469.jpeg"/><Relationship Id="rId528" Type="http://schemas.openxmlformats.org/officeDocument/2006/relationships/image" Target="../media/image525.jpeg"/><Relationship Id="rId735" Type="http://schemas.openxmlformats.org/officeDocument/2006/relationships/image" Target="../media/image732.jpeg"/><Relationship Id="rId900" Type="http://schemas.openxmlformats.org/officeDocument/2006/relationships/image" Target="../media/image897.jpeg"/><Relationship Id="rId942" Type="http://schemas.openxmlformats.org/officeDocument/2006/relationships/image" Target="../media/image939.jpeg"/><Relationship Id="rId125" Type="http://schemas.openxmlformats.org/officeDocument/2006/relationships/image" Target="../media/image122.jpeg"/><Relationship Id="rId167" Type="http://schemas.openxmlformats.org/officeDocument/2006/relationships/image" Target="../media/image164.jpeg"/><Relationship Id="rId332" Type="http://schemas.openxmlformats.org/officeDocument/2006/relationships/image" Target="../media/image329.jpeg"/><Relationship Id="rId374" Type="http://schemas.openxmlformats.org/officeDocument/2006/relationships/image" Target="../media/image371.jpeg"/><Relationship Id="rId581" Type="http://schemas.openxmlformats.org/officeDocument/2006/relationships/image" Target="../media/image578.jpeg"/><Relationship Id="rId777" Type="http://schemas.openxmlformats.org/officeDocument/2006/relationships/image" Target="../media/image774.jpeg"/><Relationship Id="rId984" Type="http://schemas.openxmlformats.org/officeDocument/2006/relationships/image" Target="../media/image981.jpeg"/><Relationship Id="rId71" Type="http://schemas.openxmlformats.org/officeDocument/2006/relationships/image" Target="../media/image68.jpeg"/><Relationship Id="rId234" Type="http://schemas.openxmlformats.org/officeDocument/2006/relationships/image" Target="../media/image231.jpeg"/><Relationship Id="rId637" Type="http://schemas.openxmlformats.org/officeDocument/2006/relationships/image" Target="../media/image634.jpeg"/><Relationship Id="rId679" Type="http://schemas.openxmlformats.org/officeDocument/2006/relationships/image" Target="../media/image676.jpeg"/><Relationship Id="rId802" Type="http://schemas.openxmlformats.org/officeDocument/2006/relationships/image" Target="../media/image799.jpeg"/><Relationship Id="rId844" Type="http://schemas.openxmlformats.org/officeDocument/2006/relationships/image" Target="../media/image841.jpeg"/><Relationship Id="rId886" Type="http://schemas.openxmlformats.org/officeDocument/2006/relationships/image" Target="../media/image883.jpeg"/><Relationship Id="rId2" Type="http://schemas.openxmlformats.org/officeDocument/2006/relationships/image" Target="../media/image2.jpeg"/><Relationship Id="rId29" Type="http://schemas.openxmlformats.org/officeDocument/2006/relationships/image" Target="../media/image26.jpeg"/><Relationship Id="rId276" Type="http://schemas.openxmlformats.org/officeDocument/2006/relationships/image" Target="../media/image273.jpeg"/><Relationship Id="rId441" Type="http://schemas.openxmlformats.org/officeDocument/2006/relationships/image" Target="../media/image438.jpeg"/><Relationship Id="rId483" Type="http://schemas.openxmlformats.org/officeDocument/2006/relationships/image" Target="../media/image480.jpeg"/><Relationship Id="rId539" Type="http://schemas.openxmlformats.org/officeDocument/2006/relationships/image" Target="../media/image536.jpeg"/><Relationship Id="rId690" Type="http://schemas.openxmlformats.org/officeDocument/2006/relationships/image" Target="../media/image687.jpeg"/><Relationship Id="rId704" Type="http://schemas.openxmlformats.org/officeDocument/2006/relationships/image" Target="../media/image701.jpeg"/><Relationship Id="rId746" Type="http://schemas.openxmlformats.org/officeDocument/2006/relationships/image" Target="../media/image743.jpeg"/><Relationship Id="rId911" Type="http://schemas.openxmlformats.org/officeDocument/2006/relationships/image" Target="../media/image908.jpeg"/><Relationship Id="rId40" Type="http://schemas.openxmlformats.org/officeDocument/2006/relationships/image" Target="../media/image37.jpeg"/><Relationship Id="rId136" Type="http://schemas.openxmlformats.org/officeDocument/2006/relationships/image" Target="../media/image133.jpeg"/><Relationship Id="rId178" Type="http://schemas.openxmlformats.org/officeDocument/2006/relationships/image" Target="../media/image175.jpeg"/><Relationship Id="rId301" Type="http://schemas.openxmlformats.org/officeDocument/2006/relationships/image" Target="../media/image298.jpeg"/><Relationship Id="rId343" Type="http://schemas.openxmlformats.org/officeDocument/2006/relationships/image" Target="../media/image340.jpeg"/><Relationship Id="rId550" Type="http://schemas.openxmlformats.org/officeDocument/2006/relationships/image" Target="../media/image547.jpeg"/><Relationship Id="rId788" Type="http://schemas.openxmlformats.org/officeDocument/2006/relationships/image" Target="../media/image785.jpeg"/><Relationship Id="rId953" Type="http://schemas.openxmlformats.org/officeDocument/2006/relationships/image" Target="../media/image950.jpeg"/><Relationship Id="rId995" Type="http://schemas.openxmlformats.org/officeDocument/2006/relationships/image" Target="../media/image992.jpeg"/><Relationship Id="rId82" Type="http://schemas.openxmlformats.org/officeDocument/2006/relationships/image" Target="../media/image79.jpeg"/><Relationship Id="rId203" Type="http://schemas.openxmlformats.org/officeDocument/2006/relationships/image" Target="../media/image200.jpeg"/><Relationship Id="rId385" Type="http://schemas.openxmlformats.org/officeDocument/2006/relationships/image" Target="../media/image382.jpeg"/><Relationship Id="rId592" Type="http://schemas.openxmlformats.org/officeDocument/2006/relationships/image" Target="../media/image589.jpeg"/><Relationship Id="rId606" Type="http://schemas.openxmlformats.org/officeDocument/2006/relationships/image" Target="../media/image603.jpeg"/><Relationship Id="rId648" Type="http://schemas.openxmlformats.org/officeDocument/2006/relationships/image" Target="../media/image645.jpeg"/><Relationship Id="rId813" Type="http://schemas.openxmlformats.org/officeDocument/2006/relationships/image" Target="../media/image810.jpeg"/><Relationship Id="rId855" Type="http://schemas.openxmlformats.org/officeDocument/2006/relationships/image" Target="../media/image852.jpeg"/><Relationship Id="rId245" Type="http://schemas.openxmlformats.org/officeDocument/2006/relationships/image" Target="../media/image242.jpeg"/><Relationship Id="rId287" Type="http://schemas.openxmlformats.org/officeDocument/2006/relationships/image" Target="../media/image284.jpeg"/><Relationship Id="rId410" Type="http://schemas.openxmlformats.org/officeDocument/2006/relationships/image" Target="../media/image407.jpeg"/><Relationship Id="rId452" Type="http://schemas.openxmlformats.org/officeDocument/2006/relationships/image" Target="../media/image449.jpeg"/><Relationship Id="rId494" Type="http://schemas.openxmlformats.org/officeDocument/2006/relationships/image" Target="../media/image491.jpeg"/><Relationship Id="rId508" Type="http://schemas.openxmlformats.org/officeDocument/2006/relationships/image" Target="../media/image505.jpeg"/><Relationship Id="rId715" Type="http://schemas.openxmlformats.org/officeDocument/2006/relationships/image" Target="../media/image712.jpeg"/><Relationship Id="rId897" Type="http://schemas.openxmlformats.org/officeDocument/2006/relationships/image" Target="../media/image894.jpeg"/><Relationship Id="rId922" Type="http://schemas.openxmlformats.org/officeDocument/2006/relationships/image" Target="../media/image919.jpeg"/><Relationship Id="rId105" Type="http://schemas.openxmlformats.org/officeDocument/2006/relationships/image" Target="../media/image102.jpeg"/><Relationship Id="rId147" Type="http://schemas.openxmlformats.org/officeDocument/2006/relationships/image" Target="../media/image144.jpeg"/><Relationship Id="rId312" Type="http://schemas.openxmlformats.org/officeDocument/2006/relationships/image" Target="../media/image309.jpeg"/><Relationship Id="rId354" Type="http://schemas.openxmlformats.org/officeDocument/2006/relationships/image" Target="../media/image351.jpeg"/><Relationship Id="rId757" Type="http://schemas.openxmlformats.org/officeDocument/2006/relationships/image" Target="../media/image754.jpeg"/><Relationship Id="rId799" Type="http://schemas.openxmlformats.org/officeDocument/2006/relationships/image" Target="../media/image796.jpeg"/><Relationship Id="rId964" Type="http://schemas.openxmlformats.org/officeDocument/2006/relationships/image" Target="../media/image961.jpeg"/><Relationship Id="rId51" Type="http://schemas.openxmlformats.org/officeDocument/2006/relationships/image" Target="../media/image48.jpeg"/><Relationship Id="rId93" Type="http://schemas.openxmlformats.org/officeDocument/2006/relationships/image" Target="../media/image90.jpeg"/><Relationship Id="rId189" Type="http://schemas.openxmlformats.org/officeDocument/2006/relationships/image" Target="../media/image186.jpeg"/><Relationship Id="rId396" Type="http://schemas.openxmlformats.org/officeDocument/2006/relationships/image" Target="../media/image393.jpeg"/><Relationship Id="rId561" Type="http://schemas.openxmlformats.org/officeDocument/2006/relationships/image" Target="../media/image558.jpeg"/><Relationship Id="rId617" Type="http://schemas.openxmlformats.org/officeDocument/2006/relationships/image" Target="../media/image614.jpeg"/><Relationship Id="rId659" Type="http://schemas.openxmlformats.org/officeDocument/2006/relationships/image" Target="../media/image656.jpeg"/><Relationship Id="rId824" Type="http://schemas.openxmlformats.org/officeDocument/2006/relationships/image" Target="../media/image821.jpeg"/><Relationship Id="rId866" Type="http://schemas.openxmlformats.org/officeDocument/2006/relationships/image" Target="../media/image863.jpeg"/><Relationship Id="rId214" Type="http://schemas.openxmlformats.org/officeDocument/2006/relationships/image" Target="../media/image211.jpeg"/><Relationship Id="rId256" Type="http://schemas.openxmlformats.org/officeDocument/2006/relationships/image" Target="../media/image253.jpeg"/><Relationship Id="rId298" Type="http://schemas.openxmlformats.org/officeDocument/2006/relationships/image" Target="../media/image295.jpeg"/><Relationship Id="rId421" Type="http://schemas.openxmlformats.org/officeDocument/2006/relationships/image" Target="../media/image418.jpeg"/><Relationship Id="rId463" Type="http://schemas.openxmlformats.org/officeDocument/2006/relationships/image" Target="../media/image460.jpeg"/><Relationship Id="rId519" Type="http://schemas.openxmlformats.org/officeDocument/2006/relationships/image" Target="../media/image516.jpeg"/><Relationship Id="rId670" Type="http://schemas.openxmlformats.org/officeDocument/2006/relationships/image" Target="../media/image667.jpeg"/><Relationship Id="rId116" Type="http://schemas.openxmlformats.org/officeDocument/2006/relationships/image" Target="../media/image113.jpeg"/><Relationship Id="rId158" Type="http://schemas.openxmlformats.org/officeDocument/2006/relationships/image" Target="../media/image155.jpeg"/><Relationship Id="rId323" Type="http://schemas.openxmlformats.org/officeDocument/2006/relationships/image" Target="../media/image320.jpeg"/><Relationship Id="rId530" Type="http://schemas.openxmlformats.org/officeDocument/2006/relationships/image" Target="../media/image527.jpeg"/><Relationship Id="rId726" Type="http://schemas.openxmlformats.org/officeDocument/2006/relationships/image" Target="../media/image723.jpeg"/><Relationship Id="rId768" Type="http://schemas.openxmlformats.org/officeDocument/2006/relationships/image" Target="../media/image765.jpeg"/><Relationship Id="rId933" Type="http://schemas.openxmlformats.org/officeDocument/2006/relationships/image" Target="../media/image930.jpeg"/><Relationship Id="rId975" Type="http://schemas.openxmlformats.org/officeDocument/2006/relationships/image" Target="../media/image972.jpeg"/><Relationship Id="rId1009" Type="http://schemas.openxmlformats.org/officeDocument/2006/relationships/image" Target="../media/image1006.jpeg"/><Relationship Id="rId20" Type="http://schemas.openxmlformats.org/officeDocument/2006/relationships/image" Target="../media/image17.jpeg"/><Relationship Id="rId62" Type="http://schemas.openxmlformats.org/officeDocument/2006/relationships/image" Target="../media/image59.jpeg"/><Relationship Id="rId365" Type="http://schemas.openxmlformats.org/officeDocument/2006/relationships/image" Target="../media/image362.jpeg"/><Relationship Id="rId572" Type="http://schemas.openxmlformats.org/officeDocument/2006/relationships/image" Target="../media/image569.jpeg"/><Relationship Id="rId628" Type="http://schemas.openxmlformats.org/officeDocument/2006/relationships/image" Target="../media/image625.jpeg"/><Relationship Id="rId835" Type="http://schemas.openxmlformats.org/officeDocument/2006/relationships/image" Target="../media/image832.jpeg"/><Relationship Id="rId225" Type="http://schemas.openxmlformats.org/officeDocument/2006/relationships/image" Target="../media/image222.jpeg"/><Relationship Id="rId267" Type="http://schemas.openxmlformats.org/officeDocument/2006/relationships/image" Target="../media/image264.jpeg"/><Relationship Id="rId432" Type="http://schemas.openxmlformats.org/officeDocument/2006/relationships/image" Target="../media/image429.jpeg"/><Relationship Id="rId474" Type="http://schemas.openxmlformats.org/officeDocument/2006/relationships/image" Target="../media/image471.jpeg"/><Relationship Id="rId877" Type="http://schemas.openxmlformats.org/officeDocument/2006/relationships/image" Target="../media/image874.jpeg"/><Relationship Id="rId127" Type="http://schemas.openxmlformats.org/officeDocument/2006/relationships/image" Target="../media/image124.jpeg"/><Relationship Id="rId681" Type="http://schemas.openxmlformats.org/officeDocument/2006/relationships/image" Target="../media/image678.jpeg"/><Relationship Id="rId737" Type="http://schemas.openxmlformats.org/officeDocument/2006/relationships/image" Target="../media/image734.jpeg"/><Relationship Id="rId779" Type="http://schemas.openxmlformats.org/officeDocument/2006/relationships/image" Target="../media/image776.jpeg"/><Relationship Id="rId902" Type="http://schemas.openxmlformats.org/officeDocument/2006/relationships/image" Target="../media/image899.jpeg"/><Relationship Id="rId944" Type="http://schemas.openxmlformats.org/officeDocument/2006/relationships/image" Target="../media/image941.jpeg"/><Relationship Id="rId986" Type="http://schemas.openxmlformats.org/officeDocument/2006/relationships/image" Target="../media/image983.jpeg"/><Relationship Id="rId31" Type="http://schemas.openxmlformats.org/officeDocument/2006/relationships/image" Target="../media/image28.jpeg"/><Relationship Id="rId73" Type="http://schemas.openxmlformats.org/officeDocument/2006/relationships/image" Target="../media/image70.jpeg"/><Relationship Id="rId169" Type="http://schemas.openxmlformats.org/officeDocument/2006/relationships/image" Target="../media/image166.jpeg"/><Relationship Id="rId334" Type="http://schemas.openxmlformats.org/officeDocument/2006/relationships/image" Target="../media/image331.jpeg"/><Relationship Id="rId376" Type="http://schemas.openxmlformats.org/officeDocument/2006/relationships/image" Target="../media/image373.jpeg"/><Relationship Id="rId541" Type="http://schemas.openxmlformats.org/officeDocument/2006/relationships/image" Target="../media/image538.jpeg"/><Relationship Id="rId583" Type="http://schemas.openxmlformats.org/officeDocument/2006/relationships/image" Target="../media/image580.jpeg"/><Relationship Id="rId639" Type="http://schemas.openxmlformats.org/officeDocument/2006/relationships/image" Target="../media/image636.jpeg"/><Relationship Id="rId790" Type="http://schemas.openxmlformats.org/officeDocument/2006/relationships/image" Target="../media/image787.jpeg"/><Relationship Id="rId804" Type="http://schemas.openxmlformats.org/officeDocument/2006/relationships/image" Target="../media/image801.jpeg"/><Relationship Id="rId4" Type="http://schemas.openxmlformats.org/officeDocument/2006/relationships/customXml" Target="../ink/ink1.xml"/><Relationship Id="rId180" Type="http://schemas.openxmlformats.org/officeDocument/2006/relationships/image" Target="../media/image177.jpeg"/><Relationship Id="rId236" Type="http://schemas.openxmlformats.org/officeDocument/2006/relationships/image" Target="../media/image233.jpeg"/><Relationship Id="rId278" Type="http://schemas.openxmlformats.org/officeDocument/2006/relationships/image" Target="../media/image275.jpeg"/><Relationship Id="rId401" Type="http://schemas.openxmlformats.org/officeDocument/2006/relationships/image" Target="../media/image398.jpeg"/><Relationship Id="rId443" Type="http://schemas.openxmlformats.org/officeDocument/2006/relationships/image" Target="../media/image440.jpeg"/><Relationship Id="rId650" Type="http://schemas.openxmlformats.org/officeDocument/2006/relationships/image" Target="../media/image647.jpeg"/><Relationship Id="rId846" Type="http://schemas.openxmlformats.org/officeDocument/2006/relationships/image" Target="../media/image843.jpeg"/><Relationship Id="rId888" Type="http://schemas.openxmlformats.org/officeDocument/2006/relationships/image" Target="../media/image885.jpeg"/><Relationship Id="rId303" Type="http://schemas.openxmlformats.org/officeDocument/2006/relationships/image" Target="../media/image300.jpeg"/><Relationship Id="rId485" Type="http://schemas.openxmlformats.org/officeDocument/2006/relationships/image" Target="../media/image482.jpeg"/><Relationship Id="rId692" Type="http://schemas.openxmlformats.org/officeDocument/2006/relationships/image" Target="../media/image689.jpeg"/><Relationship Id="rId706" Type="http://schemas.openxmlformats.org/officeDocument/2006/relationships/image" Target="../media/image703.jpeg"/><Relationship Id="rId748" Type="http://schemas.openxmlformats.org/officeDocument/2006/relationships/image" Target="../media/image745.jpeg"/><Relationship Id="rId913" Type="http://schemas.openxmlformats.org/officeDocument/2006/relationships/image" Target="../media/image910.jpeg"/><Relationship Id="rId955" Type="http://schemas.openxmlformats.org/officeDocument/2006/relationships/image" Target="../media/image952.jpeg"/><Relationship Id="rId42" Type="http://schemas.openxmlformats.org/officeDocument/2006/relationships/image" Target="../media/image39.jpeg"/><Relationship Id="rId84" Type="http://schemas.openxmlformats.org/officeDocument/2006/relationships/image" Target="../media/image81.jpeg"/><Relationship Id="rId138" Type="http://schemas.openxmlformats.org/officeDocument/2006/relationships/image" Target="../media/image135.jpeg"/><Relationship Id="rId345" Type="http://schemas.openxmlformats.org/officeDocument/2006/relationships/image" Target="../media/image342.jpeg"/><Relationship Id="rId387" Type="http://schemas.openxmlformats.org/officeDocument/2006/relationships/image" Target="../media/image384.jpeg"/><Relationship Id="rId510" Type="http://schemas.openxmlformats.org/officeDocument/2006/relationships/image" Target="../media/image507.jpeg"/><Relationship Id="rId552" Type="http://schemas.openxmlformats.org/officeDocument/2006/relationships/image" Target="../media/image549.jpeg"/><Relationship Id="rId594" Type="http://schemas.openxmlformats.org/officeDocument/2006/relationships/image" Target="../media/image591.jpeg"/><Relationship Id="rId608" Type="http://schemas.openxmlformats.org/officeDocument/2006/relationships/image" Target="../media/image605.jpeg"/><Relationship Id="rId815" Type="http://schemas.openxmlformats.org/officeDocument/2006/relationships/image" Target="../media/image812.jpeg"/><Relationship Id="rId997" Type="http://schemas.openxmlformats.org/officeDocument/2006/relationships/image" Target="../media/image994.jpeg"/><Relationship Id="rId191" Type="http://schemas.openxmlformats.org/officeDocument/2006/relationships/image" Target="../media/image188.jpeg"/><Relationship Id="rId205" Type="http://schemas.openxmlformats.org/officeDocument/2006/relationships/image" Target="../media/image202.jpeg"/><Relationship Id="rId247" Type="http://schemas.openxmlformats.org/officeDocument/2006/relationships/image" Target="../media/image244.jpeg"/><Relationship Id="rId412" Type="http://schemas.openxmlformats.org/officeDocument/2006/relationships/image" Target="../media/image409.jpeg"/><Relationship Id="rId857" Type="http://schemas.openxmlformats.org/officeDocument/2006/relationships/image" Target="../media/image854.jpeg"/><Relationship Id="rId899" Type="http://schemas.openxmlformats.org/officeDocument/2006/relationships/image" Target="../media/image896.jpeg"/><Relationship Id="rId1000" Type="http://schemas.openxmlformats.org/officeDocument/2006/relationships/image" Target="../media/image997.jpeg"/><Relationship Id="rId107" Type="http://schemas.openxmlformats.org/officeDocument/2006/relationships/image" Target="../media/image104.jpeg"/><Relationship Id="rId289" Type="http://schemas.openxmlformats.org/officeDocument/2006/relationships/image" Target="../media/image286.jpeg"/><Relationship Id="rId454" Type="http://schemas.openxmlformats.org/officeDocument/2006/relationships/image" Target="../media/image451.jpeg"/><Relationship Id="rId496" Type="http://schemas.openxmlformats.org/officeDocument/2006/relationships/image" Target="../media/image493.jpeg"/><Relationship Id="rId661" Type="http://schemas.openxmlformats.org/officeDocument/2006/relationships/image" Target="../media/image658.jpeg"/><Relationship Id="rId717" Type="http://schemas.openxmlformats.org/officeDocument/2006/relationships/image" Target="../media/image714.jpeg"/><Relationship Id="rId759" Type="http://schemas.openxmlformats.org/officeDocument/2006/relationships/image" Target="../media/image756.jpeg"/><Relationship Id="rId924" Type="http://schemas.openxmlformats.org/officeDocument/2006/relationships/image" Target="../media/image921.jpeg"/><Relationship Id="rId966" Type="http://schemas.openxmlformats.org/officeDocument/2006/relationships/image" Target="../media/image963.jpeg"/><Relationship Id="rId11" Type="http://schemas.openxmlformats.org/officeDocument/2006/relationships/image" Target="../media/image8.jpeg"/><Relationship Id="rId53" Type="http://schemas.openxmlformats.org/officeDocument/2006/relationships/image" Target="../media/image50.jpeg"/><Relationship Id="rId149" Type="http://schemas.openxmlformats.org/officeDocument/2006/relationships/image" Target="../media/image146.jpeg"/><Relationship Id="rId314" Type="http://schemas.openxmlformats.org/officeDocument/2006/relationships/image" Target="../media/image311.jpeg"/><Relationship Id="rId356" Type="http://schemas.openxmlformats.org/officeDocument/2006/relationships/image" Target="../media/image353.jpeg"/><Relationship Id="rId398" Type="http://schemas.openxmlformats.org/officeDocument/2006/relationships/image" Target="../media/image395.jpeg"/><Relationship Id="rId521" Type="http://schemas.openxmlformats.org/officeDocument/2006/relationships/image" Target="../media/image518.jpeg"/><Relationship Id="rId563" Type="http://schemas.openxmlformats.org/officeDocument/2006/relationships/image" Target="../media/image560.jpeg"/><Relationship Id="rId619" Type="http://schemas.openxmlformats.org/officeDocument/2006/relationships/image" Target="../media/image616.jpeg"/><Relationship Id="rId770" Type="http://schemas.openxmlformats.org/officeDocument/2006/relationships/image" Target="../media/image767.jpeg"/><Relationship Id="rId95" Type="http://schemas.openxmlformats.org/officeDocument/2006/relationships/image" Target="../media/image92.jpeg"/><Relationship Id="rId160" Type="http://schemas.openxmlformats.org/officeDocument/2006/relationships/image" Target="../media/image157.jpeg"/><Relationship Id="rId216" Type="http://schemas.openxmlformats.org/officeDocument/2006/relationships/image" Target="../media/image213.jpeg"/><Relationship Id="rId423" Type="http://schemas.openxmlformats.org/officeDocument/2006/relationships/image" Target="../media/image420.jpeg"/><Relationship Id="rId826" Type="http://schemas.openxmlformats.org/officeDocument/2006/relationships/image" Target="../media/image823.jpeg"/><Relationship Id="rId868" Type="http://schemas.openxmlformats.org/officeDocument/2006/relationships/image" Target="../media/image865.jpeg"/><Relationship Id="rId1011" Type="http://schemas.openxmlformats.org/officeDocument/2006/relationships/image" Target="../media/image1008.jpeg"/><Relationship Id="rId258" Type="http://schemas.openxmlformats.org/officeDocument/2006/relationships/image" Target="../media/image255.jpeg"/><Relationship Id="rId465" Type="http://schemas.openxmlformats.org/officeDocument/2006/relationships/image" Target="../media/image462.jpeg"/><Relationship Id="rId630" Type="http://schemas.openxmlformats.org/officeDocument/2006/relationships/image" Target="../media/image627.jpeg"/><Relationship Id="rId672" Type="http://schemas.openxmlformats.org/officeDocument/2006/relationships/image" Target="../media/image669.jpeg"/><Relationship Id="rId728" Type="http://schemas.openxmlformats.org/officeDocument/2006/relationships/image" Target="../media/image725.jpeg"/><Relationship Id="rId935" Type="http://schemas.openxmlformats.org/officeDocument/2006/relationships/image" Target="../media/image932.jpeg"/><Relationship Id="rId22" Type="http://schemas.openxmlformats.org/officeDocument/2006/relationships/image" Target="../media/image19.jpeg"/><Relationship Id="rId64" Type="http://schemas.openxmlformats.org/officeDocument/2006/relationships/image" Target="../media/image61.jpeg"/><Relationship Id="rId118" Type="http://schemas.openxmlformats.org/officeDocument/2006/relationships/image" Target="../media/image115.jpeg"/><Relationship Id="rId325" Type="http://schemas.openxmlformats.org/officeDocument/2006/relationships/image" Target="../media/image322.jpeg"/><Relationship Id="rId367" Type="http://schemas.openxmlformats.org/officeDocument/2006/relationships/image" Target="../media/image364.jpeg"/><Relationship Id="rId532" Type="http://schemas.openxmlformats.org/officeDocument/2006/relationships/image" Target="../media/image529.jpeg"/><Relationship Id="rId574" Type="http://schemas.openxmlformats.org/officeDocument/2006/relationships/image" Target="../media/image571.jpeg"/><Relationship Id="rId977" Type="http://schemas.openxmlformats.org/officeDocument/2006/relationships/image" Target="../media/image974.jpeg"/><Relationship Id="rId171" Type="http://schemas.openxmlformats.org/officeDocument/2006/relationships/image" Target="../media/image168.jpeg"/><Relationship Id="rId227" Type="http://schemas.openxmlformats.org/officeDocument/2006/relationships/image" Target="../media/image224.jpeg"/><Relationship Id="rId781" Type="http://schemas.openxmlformats.org/officeDocument/2006/relationships/image" Target="../media/image778.jpeg"/><Relationship Id="rId837" Type="http://schemas.openxmlformats.org/officeDocument/2006/relationships/image" Target="../media/image834.jpeg"/><Relationship Id="rId879" Type="http://schemas.openxmlformats.org/officeDocument/2006/relationships/image" Target="../media/image876.jpeg"/><Relationship Id="rId269" Type="http://schemas.openxmlformats.org/officeDocument/2006/relationships/image" Target="../media/image266.jpeg"/><Relationship Id="rId434" Type="http://schemas.openxmlformats.org/officeDocument/2006/relationships/image" Target="../media/image431.jpeg"/><Relationship Id="rId476" Type="http://schemas.openxmlformats.org/officeDocument/2006/relationships/image" Target="../media/image473.jpeg"/><Relationship Id="rId641" Type="http://schemas.openxmlformats.org/officeDocument/2006/relationships/image" Target="../media/image638.jpeg"/><Relationship Id="rId683" Type="http://schemas.openxmlformats.org/officeDocument/2006/relationships/image" Target="../media/image680.jpeg"/><Relationship Id="rId739" Type="http://schemas.openxmlformats.org/officeDocument/2006/relationships/image" Target="../media/image736.jpeg"/><Relationship Id="rId890" Type="http://schemas.openxmlformats.org/officeDocument/2006/relationships/image" Target="../media/image887.jpeg"/><Relationship Id="rId904" Type="http://schemas.openxmlformats.org/officeDocument/2006/relationships/image" Target="../media/image901.jpeg"/><Relationship Id="rId33" Type="http://schemas.openxmlformats.org/officeDocument/2006/relationships/image" Target="../media/image30.jpeg"/><Relationship Id="rId129" Type="http://schemas.openxmlformats.org/officeDocument/2006/relationships/image" Target="../media/image126.jpeg"/><Relationship Id="rId280" Type="http://schemas.openxmlformats.org/officeDocument/2006/relationships/image" Target="../media/image277.jpeg"/><Relationship Id="rId336" Type="http://schemas.openxmlformats.org/officeDocument/2006/relationships/image" Target="../media/image333.jpeg"/><Relationship Id="rId501" Type="http://schemas.openxmlformats.org/officeDocument/2006/relationships/image" Target="../media/image498.jpeg"/><Relationship Id="rId543" Type="http://schemas.openxmlformats.org/officeDocument/2006/relationships/image" Target="../media/image540.jpeg"/><Relationship Id="rId946" Type="http://schemas.openxmlformats.org/officeDocument/2006/relationships/image" Target="../media/image943.jpeg"/><Relationship Id="rId988" Type="http://schemas.openxmlformats.org/officeDocument/2006/relationships/image" Target="../media/image985.jpeg"/><Relationship Id="rId75" Type="http://schemas.openxmlformats.org/officeDocument/2006/relationships/image" Target="../media/image72.jpeg"/><Relationship Id="rId140" Type="http://schemas.openxmlformats.org/officeDocument/2006/relationships/image" Target="../media/image137.jpeg"/><Relationship Id="rId182" Type="http://schemas.openxmlformats.org/officeDocument/2006/relationships/image" Target="../media/image179.jpeg"/><Relationship Id="rId378" Type="http://schemas.openxmlformats.org/officeDocument/2006/relationships/image" Target="../media/image375.jpeg"/><Relationship Id="rId403" Type="http://schemas.openxmlformats.org/officeDocument/2006/relationships/image" Target="../media/image400.jpeg"/><Relationship Id="rId585" Type="http://schemas.openxmlformats.org/officeDocument/2006/relationships/image" Target="../media/image582.jpeg"/><Relationship Id="rId750" Type="http://schemas.openxmlformats.org/officeDocument/2006/relationships/image" Target="../media/image747.jpeg"/><Relationship Id="rId792" Type="http://schemas.openxmlformats.org/officeDocument/2006/relationships/image" Target="../media/image789.jpeg"/><Relationship Id="rId806" Type="http://schemas.openxmlformats.org/officeDocument/2006/relationships/image" Target="../media/image803.jpeg"/><Relationship Id="rId848" Type="http://schemas.openxmlformats.org/officeDocument/2006/relationships/image" Target="../media/image845.jpeg"/><Relationship Id="rId6" Type="http://schemas.openxmlformats.org/officeDocument/2006/relationships/image" Target="../media/image3.jpeg"/><Relationship Id="rId238" Type="http://schemas.openxmlformats.org/officeDocument/2006/relationships/image" Target="../media/image235.jpeg"/><Relationship Id="rId445" Type="http://schemas.openxmlformats.org/officeDocument/2006/relationships/image" Target="../media/image442.jpeg"/><Relationship Id="rId487" Type="http://schemas.openxmlformats.org/officeDocument/2006/relationships/image" Target="../media/image484.jpeg"/><Relationship Id="rId610" Type="http://schemas.openxmlformats.org/officeDocument/2006/relationships/image" Target="../media/image607.jpeg"/><Relationship Id="rId652" Type="http://schemas.openxmlformats.org/officeDocument/2006/relationships/image" Target="../media/image649.jpeg"/><Relationship Id="rId694" Type="http://schemas.openxmlformats.org/officeDocument/2006/relationships/image" Target="../media/image691.jpeg"/><Relationship Id="rId708" Type="http://schemas.openxmlformats.org/officeDocument/2006/relationships/image" Target="../media/image705.jpeg"/><Relationship Id="rId915" Type="http://schemas.openxmlformats.org/officeDocument/2006/relationships/image" Target="../media/image912.jpeg"/><Relationship Id="rId291" Type="http://schemas.openxmlformats.org/officeDocument/2006/relationships/image" Target="../media/image288.jpeg"/><Relationship Id="rId305" Type="http://schemas.openxmlformats.org/officeDocument/2006/relationships/image" Target="../media/image302.jpeg"/><Relationship Id="rId347" Type="http://schemas.openxmlformats.org/officeDocument/2006/relationships/image" Target="../media/image344.jpeg"/><Relationship Id="rId512" Type="http://schemas.openxmlformats.org/officeDocument/2006/relationships/image" Target="../media/image509.jpeg"/><Relationship Id="rId957" Type="http://schemas.openxmlformats.org/officeDocument/2006/relationships/image" Target="../media/image954.jpeg"/><Relationship Id="rId999" Type="http://schemas.openxmlformats.org/officeDocument/2006/relationships/image" Target="../media/image996.jpeg"/><Relationship Id="rId44" Type="http://schemas.openxmlformats.org/officeDocument/2006/relationships/image" Target="../media/image41.jpeg"/><Relationship Id="rId86" Type="http://schemas.openxmlformats.org/officeDocument/2006/relationships/image" Target="../media/image83.jpeg"/><Relationship Id="rId151" Type="http://schemas.openxmlformats.org/officeDocument/2006/relationships/image" Target="../media/image148.jpeg"/><Relationship Id="rId389" Type="http://schemas.openxmlformats.org/officeDocument/2006/relationships/image" Target="../media/image386.jpeg"/><Relationship Id="rId554" Type="http://schemas.openxmlformats.org/officeDocument/2006/relationships/image" Target="../media/image551.jpeg"/><Relationship Id="rId596" Type="http://schemas.openxmlformats.org/officeDocument/2006/relationships/image" Target="../media/image593.jpeg"/><Relationship Id="rId761" Type="http://schemas.openxmlformats.org/officeDocument/2006/relationships/image" Target="../media/image758.jpeg"/><Relationship Id="rId817" Type="http://schemas.openxmlformats.org/officeDocument/2006/relationships/image" Target="../media/image814.jpeg"/><Relationship Id="rId859" Type="http://schemas.openxmlformats.org/officeDocument/2006/relationships/image" Target="../media/image856.jpeg"/><Relationship Id="rId1002" Type="http://schemas.openxmlformats.org/officeDocument/2006/relationships/image" Target="../media/image999.jpeg"/><Relationship Id="rId193" Type="http://schemas.openxmlformats.org/officeDocument/2006/relationships/image" Target="../media/image190.jpeg"/><Relationship Id="rId207" Type="http://schemas.openxmlformats.org/officeDocument/2006/relationships/image" Target="../media/image204.jpeg"/><Relationship Id="rId249" Type="http://schemas.openxmlformats.org/officeDocument/2006/relationships/image" Target="../media/image246.jpeg"/><Relationship Id="rId414" Type="http://schemas.openxmlformats.org/officeDocument/2006/relationships/image" Target="../media/image411.jpeg"/><Relationship Id="rId456" Type="http://schemas.openxmlformats.org/officeDocument/2006/relationships/image" Target="../media/image453.jpeg"/><Relationship Id="rId498" Type="http://schemas.openxmlformats.org/officeDocument/2006/relationships/image" Target="../media/image495.jpeg"/><Relationship Id="rId621" Type="http://schemas.openxmlformats.org/officeDocument/2006/relationships/image" Target="../media/image618.jpeg"/><Relationship Id="rId663" Type="http://schemas.openxmlformats.org/officeDocument/2006/relationships/image" Target="../media/image660.jpeg"/><Relationship Id="rId870" Type="http://schemas.openxmlformats.org/officeDocument/2006/relationships/image" Target="../media/image867.jpeg"/><Relationship Id="rId13" Type="http://schemas.openxmlformats.org/officeDocument/2006/relationships/image" Target="../media/image10.jpeg"/><Relationship Id="rId109" Type="http://schemas.openxmlformats.org/officeDocument/2006/relationships/image" Target="../media/image106.jpeg"/><Relationship Id="rId260" Type="http://schemas.openxmlformats.org/officeDocument/2006/relationships/image" Target="../media/image257.jpeg"/><Relationship Id="rId316" Type="http://schemas.openxmlformats.org/officeDocument/2006/relationships/image" Target="../media/image313.jpeg"/><Relationship Id="rId523" Type="http://schemas.openxmlformats.org/officeDocument/2006/relationships/image" Target="../media/image520.jpeg"/><Relationship Id="rId719" Type="http://schemas.openxmlformats.org/officeDocument/2006/relationships/image" Target="../media/image716.jpeg"/><Relationship Id="rId926" Type="http://schemas.openxmlformats.org/officeDocument/2006/relationships/image" Target="../media/image923.jpeg"/><Relationship Id="rId968" Type="http://schemas.openxmlformats.org/officeDocument/2006/relationships/image" Target="../media/image965.jpeg"/><Relationship Id="rId55" Type="http://schemas.openxmlformats.org/officeDocument/2006/relationships/image" Target="../media/image52.jpeg"/><Relationship Id="rId97" Type="http://schemas.openxmlformats.org/officeDocument/2006/relationships/image" Target="../media/image94.jpeg"/><Relationship Id="rId120" Type="http://schemas.openxmlformats.org/officeDocument/2006/relationships/image" Target="../media/image117.jpeg"/><Relationship Id="rId358" Type="http://schemas.openxmlformats.org/officeDocument/2006/relationships/image" Target="../media/image355.jpeg"/><Relationship Id="rId565" Type="http://schemas.openxmlformats.org/officeDocument/2006/relationships/image" Target="../media/image562.jpeg"/><Relationship Id="rId730" Type="http://schemas.openxmlformats.org/officeDocument/2006/relationships/image" Target="../media/image727.jpeg"/><Relationship Id="rId772" Type="http://schemas.openxmlformats.org/officeDocument/2006/relationships/image" Target="../media/image769.jpeg"/><Relationship Id="rId828" Type="http://schemas.openxmlformats.org/officeDocument/2006/relationships/image" Target="../media/image825.jpeg"/><Relationship Id="rId1013" Type="http://schemas.openxmlformats.org/officeDocument/2006/relationships/image" Target="../media/image1010.jpeg"/><Relationship Id="rId162" Type="http://schemas.openxmlformats.org/officeDocument/2006/relationships/image" Target="../media/image159.jpeg"/><Relationship Id="rId218" Type="http://schemas.openxmlformats.org/officeDocument/2006/relationships/image" Target="../media/image215.jpeg"/><Relationship Id="rId425" Type="http://schemas.openxmlformats.org/officeDocument/2006/relationships/image" Target="../media/image422.jpeg"/><Relationship Id="rId467" Type="http://schemas.openxmlformats.org/officeDocument/2006/relationships/image" Target="../media/image464.jpeg"/><Relationship Id="rId632" Type="http://schemas.openxmlformats.org/officeDocument/2006/relationships/image" Target="../media/image629.jpeg"/><Relationship Id="rId271" Type="http://schemas.openxmlformats.org/officeDocument/2006/relationships/image" Target="../media/image268.jpeg"/><Relationship Id="rId674" Type="http://schemas.openxmlformats.org/officeDocument/2006/relationships/image" Target="../media/image671.jpeg"/><Relationship Id="rId881" Type="http://schemas.openxmlformats.org/officeDocument/2006/relationships/image" Target="../media/image878.jpeg"/><Relationship Id="rId937" Type="http://schemas.openxmlformats.org/officeDocument/2006/relationships/image" Target="../media/image934.jpeg"/><Relationship Id="rId979" Type="http://schemas.openxmlformats.org/officeDocument/2006/relationships/image" Target="../media/image976.jpeg"/><Relationship Id="rId24" Type="http://schemas.openxmlformats.org/officeDocument/2006/relationships/image" Target="../media/image21.jpeg"/><Relationship Id="rId66" Type="http://schemas.openxmlformats.org/officeDocument/2006/relationships/image" Target="../media/image63.jpeg"/><Relationship Id="rId131" Type="http://schemas.openxmlformats.org/officeDocument/2006/relationships/image" Target="../media/image128.jpeg"/><Relationship Id="rId327" Type="http://schemas.openxmlformats.org/officeDocument/2006/relationships/image" Target="../media/image324.jpeg"/><Relationship Id="rId369" Type="http://schemas.openxmlformats.org/officeDocument/2006/relationships/image" Target="../media/image366.jpeg"/><Relationship Id="rId534" Type="http://schemas.openxmlformats.org/officeDocument/2006/relationships/image" Target="../media/image531.jpeg"/><Relationship Id="rId576" Type="http://schemas.openxmlformats.org/officeDocument/2006/relationships/image" Target="../media/image573.jpeg"/><Relationship Id="rId741" Type="http://schemas.openxmlformats.org/officeDocument/2006/relationships/image" Target="../media/image738.jpeg"/><Relationship Id="rId783" Type="http://schemas.openxmlformats.org/officeDocument/2006/relationships/image" Target="../media/image780.jpeg"/><Relationship Id="rId839" Type="http://schemas.openxmlformats.org/officeDocument/2006/relationships/image" Target="../media/image836.jpeg"/><Relationship Id="rId990" Type="http://schemas.openxmlformats.org/officeDocument/2006/relationships/image" Target="../media/image987.jpeg"/><Relationship Id="rId173" Type="http://schemas.openxmlformats.org/officeDocument/2006/relationships/image" Target="../media/image170.jpeg"/><Relationship Id="rId229" Type="http://schemas.openxmlformats.org/officeDocument/2006/relationships/image" Target="../media/image226.jpeg"/><Relationship Id="rId380" Type="http://schemas.openxmlformats.org/officeDocument/2006/relationships/image" Target="../media/image377.jpeg"/><Relationship Id="rId436" Type="http://schemas.openxmlformats.org/officeDocument/2006/relationships/image" Target="../media/image433.jpeg"/><Relationship Id="rId601" Type="http://schemas.openxmlformats.org/officeDocument/2006/relationships/image" Target="../media/image598.jpeg"/><Relationship Id="rId643" Type="http://schemas.openxmlformats.org/officeDocument/2006/relationships/image" Target="../media/image640.jpeg"/><Relationship Id="rId240" Type="http://schemas.openxmlformats.org/officeDocument/2006/relationships/image" Target="../media/image237.jpeg"/><Relationship Id="rId478" Type="http://schemas.openxmlformats.org/officeDocument/2006/relationships/image" Target="../media/image475.jpeg"/><Relationship Id="rId685" Type="http://schemas.openxmlformats.org/officeDocument/2006/relationships/image" Target="../media/image682.jpeg"/><Relationship Id="rId850" Type="http://schemas.openxmlformats.org/officeDocument/2006/relationships/image" Target="../media/image847.jpeg"/><Relationship Id="rId892" Type="http://schemas.openxmlformats.org/officeDocument/2006/relationships/image" Target="../media/image889.jpeg"/><Relationship Id="rId906" Type="http://schemas.openxmlformats.org/officeDocument/2006/relationships/image" Target="../media/image903.jpeg"/><Relationship Id="rId948" Type="http://schemas.openxmlformats.org/officeDocument/2006/relationships/image" Target="../media/image945.jpeg"/><Relationship Id="rId35" Type="http://schemas.openxmlformats.org/officeDocument/2006/relationships/image" Target="../media/image32.jpeg"/><Relationship Id="rId77" Type="http://schemas.openxmlformats.org/officeDocument/2006/relationships/image" Target="../media/image74.jpeg"/><Relationship Id="rId100" Type="http://schemas.openxmlformats.org/officeDocument/2006/relationships/image" Target="../media/image97.jpeg"/><Relationship Id="rId282" Type="http://schemas.openxmlformats.org/officeDocument/2006/relationships/image" Target="../media/image279.jpeg"/><Relationship Id="rId338" Type="http://schemas.openxmlformats.org/officeDocument/2006/relationships/image" Target="../media/image335.jpeg"/><Relationship Id="rId503" Type="http://schemas.openxmlformats.org/officeDocument/2006/relationships/image" Target="../media/image500.jpeg"/><Relationship Id="rId545" Type="http://schemas.openxmlformats.org/officeDocument/2006/relationships/image" Target="../media/image542.jpeg"/><Relationship Id="rId587" Type="http://schemas.openxmlformats.org/officeDocument/2006/relationships/image" Target="../media/image584.jpeg"/><Relationship Id="rId710" Type="http://schemas.openxmlformats.org/officeDocument/2006/relationships/image" Target="../media/image707.jpeg"/><Relationship Id="rId752" Type="http://schemas.openxmlformats.org/officeDocument/2006/relationships/image" Target="../media/image749.jpeg"/><Relationship Id="rId808" Type="http://schemas.openxmlformats.org/officeDocument/2006/relationships/image" Target="../media/image805.jpeg"/><Relationship Id="rId8" Type="http://schemas.openxmlformats.org/officeDocument/2006/relationships/image" Target="../media/image5.jpeg"/><Relationship Id="rId142" Type="http://schemas.openxmlformats.org/officeDocument/2006/relationships/image" Target="../media/image139.jpeg"/><Relationship Id="rId184" Type="http://schemas.openxmlformats.org/officeDocument/2006/relationships/image" Target="../media/image181.jpeg"/><Relationship Id="rId391" Type="http://schemas.openxmlformats.org/officeDocument/2006/relationships/image" Target="../media/image388.jpeg"/><Relationship Id="rId405" Type="http://schemas.openxmlformats.org/officeDocument/2006/relationships/image" Target="../media/image402.jpeg"/><Relationship Id="rId447" Type="http://schemas.openxmlformats.org/officeDocument/2006/relationships/image" Target="../media/image444.jpeg"/><Relationship Id="rId612" Type="http://schemas.openxmlformats.org/officeDocument/2006/relationships/image" Target="../media/image609.jpeg"/><Relationship Id="rId794" Type="http://schemas.openxmlformats.org/officeDocument/2006/relationships/image" Target="../media/image791.jpeg"/><Relationship Id="rId251" Type="http://schemas.openxmlformats.org/officeDocument/2006/relationships/image" Target="../media/image248.jpeg"/><Relationship Id="rId489" Type="http://schemas.openxmlformats.org/officeDocument/2006/relationships/image" Target="../media/image486.jpeg"/><Relationship Id="rId654" Type="http://schemas.openxmlformats.org/officeDocument/2006/relationships/image" Target="../media/image651.jpeg"/><Relationship Id="rId696" Type="http://schemas.openxmlformats.org/officeDocument/2006/relationships/image" Target="../media/image693.jpeg"/><Relationship Id="rId861" Type="http://schemas.openxmlformats.org/officeDocument/2006/relationships/image" Target="../media/image858.jpeg"/><Relationship Id="rId917" Type="http://schemas.openxmlformats.org/officeDocument/2006/relationships/image" Target="../media/image914.jpeg"/><Relationship Id="rId959" Type="http://schemas.openxmlformats.org/officeDocument/2006/relationships/image" Target="../media/image956.jpeg"/><Relationship Id="rId46" Type="http://schemas.openxmlformats.org/officeDocument/2006/relationships/image" Target="../media/image43.jpeg"/><Relationship Id="rId293" Type="http://schemas.openxmlformats.org/officeDocument/2006/relationships/image" Target="../media/image290.jpeg"/><Relationship Id="rId307" Type="http://schemas.openxmlformats.org/officeDocument/2006/relationships/image" Target="../media/image304.jpeg"/><Relationship Id="rId349" Type="http://schemas.openxmlformats.org/officeDocument/2006/relationships/image" Target="../media/image346.jpeg"/><Relationship Id="rId514" Type="http://schemas.openxmlformats.org/officeDocument/2006/relationships/image" Target="../media/image511.jpeg"/><Relationship Id="rId556" Type="http://schemas.openxmlformats.org/officeDocument/2006/relationships/image" Target="../media/image553.jpeg"/><Relationship Id="rId721" Type="http://schemas.openxmlformats.org/officeDocument/2006/relationships/image" Target="../media/image718.jpeg"/><Relationship Id="rId763" Type="http://schemas.openxmlformats.org/officeDocument/2006/relationships/image" Target="../media/image760.jpeg"/><Relationship Id="rId88" Type="http://schemas.openxmlformats.org/officeDocument/2006/relationships/image" Target="../media/image85.jpeg"/><Relationship Id="rId111" Type="http://schemas.openxmlformats.org/officeDocument/2006/relationships/image" Target="../media/image108.jpeg"/><Relationship Id="rId153" Type="http://schemas.openxmlformats.org/officeDocument/2006/relationships/image" Target="../media/image150.jpeg"/><Relationship Id="rId195" Type="http://schemas.openxmlformats.org/officeDocument/2006/relationships/image" Target="../media/image192.jpeg"/><Relationship Id="rId209" Type="http://schemas.openxmlformats.org/officeDocument/2006/relationships/image" Target="../media/image206.jpeg"/><Relationship Id="rId360" Type="http://schemas.openxmlformats.org/officeDocument/2006/relationships/image" Target="../media/image357.jpeg"/><Relationship Id="rId416" Type="http://schemas.openxmlformats.org/officeDocument/2006/relationships/image" Target="../media/image413.jpeg"/><Relationship Id="rId598" Type="http://schemas.openxmlformats.org/officeDocument/2006/relationships/image" Target="../media/image595.jpeg"/><Relationship Id="rId819" Type="http://schemas.openxmlformats.org/officeDocument/2006/relationships/image" Target="../media/image816.jpeg"/><Relationship Id="rId970" Type="http://schemas.openxmlformats.org/officeDocument/2006/relationships/image" Target="../media/image967.jpeg"/><Relationship Id="rId1004" Type="http://schemas.openxmlformats.org/officeDocument/2006/relationships/image" Target="../media/image1001.jpeg"/><Relationship Id="rId220" Type="http://schemas.openxmlformats.org/officeDocument/2006/relationships/image" Target="../media/image217.jpeg"/><Relationship Id="rId458" Type="http://schemas.openxmlformats.org/officeDocument/2006/relationships/image" Target="../media/image455.jpeg"/><Relationship Id="rId623" Type="http://schemas.openxmlformats.org/officeDocument/2006/relationships/image" Target="../media/image620.jpeg"/><Relationship Id="rId665" Type="http://schemas.openxmlformats.org/officeDocument/2006/relationships/image" Target="../media/image662.jpeg"/><Relationship Id="rId830" Type="http://schemas.openxmlformats.org/officeDocument/2006/relationships/image" Target="../media/image827.jpeg"/><Relationship Id="rId872" Type="http://schemas.openxmlformats.org/officeDocument/2006/relationships/image" Target="../media/image869.jpeg"/><Relationship Id="rId928" Type="http://schemas.openxmlformats.org/officeDocument/2006/relationships/image" Target="../media/image925.jpeg"/><Relationship Id="rId15" Type="http://schemas.openxmlformats.org/officeDocument/2006/relationships/image" Target="../media/image12.jpeg"/><Relationship Id="rId57" Type="http://schemas.openxmlformats.org/officeDocument/2006/relationships/image" Target="../media/image54.jpeg"/><Relationship Id="rId262" Type="http://schemas.openxmlformats.org/officeDocument/2006/relationships/image" Target="../media/image259.jpeg"/><Relationship Id="rId318" Type="http://schemas.openxmlformats.org/officeDocument/2006/relationships/image" Target="../media/image315.jpeg"/><Relationship Id="rId525" Type="http://schemas.openxmlformats.org/officeDocument/2006/relationships/image" Target="../media/image522.jpeg"/><Relationship Id="rId567" Type="http://schemas.openxmlformats.org/officeDocument/2006/relationships/image" Target="../media/image564.jpeg"/><Relationship Id="rId732" Type="http://schemas.openxmlformats.org/officeDocument/2006/relationships/image" Target="../media/image729.jpeg"/><Relationship Id="rId99" Type="http://schemas.openxmlformats.org/officeDocument/2006/relationships/image" Target="../media/image96.jpeg"/><Relationship Id="rId122" Type="http://schemas.openxmlformats.org/officeDocument/2006/relationships/image" Target="../media/image119.jpeg"/><Relationship Id="rId164" Type="http://schemas.openxmlformats.org/officeDocument/2006/relationships/image" Target="../media/image161.jpeg"/><Relationship Id="rId371" Type="http://schemas.openxmlformats.org/officeDocument/2006/relationships/image" Target="../media/image368.jpeg"/><Relationship Id="rId774" Type="http://schemas.openxmlformats.org/officeDocument/2006/relationships/image" Target="../media/image771.jpeg"/><Relationship Id="rId981" Type="http://schemas.openxmlformats.org/officeDocument/2006/relationships/image" Target="../media/image978.jpeg"/><Relationship Id="rId1015" Type="http://schemas.openxmlformats.org/officeDocument/2006/relationships/image" Target="../media/image1012.jpeg"/><Relationship Id="rId427" Type="http://schemas.openxmlformats.org/officeDocument/2006/relationships/image" Target="../media/image424.jpeg"/><Relationship Id="rId469" Type="http://schemas.openxmlformats.org/officeDocument/2006/relationships/image" Target="../media/image466.jpeg"/><Relationship Id="rId634" Type="http://schemas.openxmlformats.org/officeDocument/2006/relationships/image" Target="../media/image631.jpeg"/><Relationship Id="rId676" Type="http://schemas.openxmlformats.org/officeDocument/2006/relationships/image" Target="../media/image673.jpeg"/><Relationship Id="rId841" Type="http://schemas.openxmlformats.org/officeDocument/2006/relationships/image" Target="../media/image838.jpeg"/><Relationship Id="rId883" Type="http://schemas.openxmlformats.org/officeDocument/2006/relationships/image" Target="../media/image880.jpeg"/><Relationship Id="rId26" Type="http://schemas.openxmlformats.org/officeDocument/2006/relationships/image" Target="../media/image23.jpeg"/><Relationship Id="rId231" Type="http://schemas.openxmlformats.org/officeDocument/2006/relationships/image" Target="../media/image228.jpeg"/><Relationship Id="rId273" Type="http://schemas.openxmlformats.org/officeDocument/2006/relationships/image" Target="../media/image270.jpeg"/><Relationship Id="rId329" Type="http://schemas.openxmlformats.org/officeDocument/2006/relationships/image" Target="../media/image326.jpeg"/><Relationship Id="rId480" Type="http://schemas.openxmlformats.org/officeDocument/2006/relationships/image" Target="../media/image477.jpeg"/><Relationship Id="rId536" Type="http://schemas.openxmlformats.org/officeDocument/2006/relationships/image" Target="../media/image533.jpeg"/><Relationship Id="rId701" Type="http://schemas.openxmlformats.org/officeDocument/2006/relationships/image" Target="../media/image698.jpeg"/><Relationship Id="rId939" Type="http://schemas.openxmlformats.org/officeDocument/2006/relationships/image" Target="../media/image936.jpeg"/><Relationship Id="rId68" Type="http://schemas.openxmlformats.org/officeDocument/2006/relationships/image" Target="../media/image65.jpeg"/><Relationship Id="rId133" Type="http://schemas.openxmlformats.org/officeDocument/2006/relationships/image" Target="../media/image130.jpeg"/><Relationship Id="rId175" Type="http://schemas.openxmlformats.org/officeDocument/2006/relationships/image" Target="../media/image172.jpeg"/><Relationship Id="rId340" Type="http://schemas.openxmlformats.org/officeDocument/2006/relationships/image" Target="../media/image337.jpeg"/><Relationship Id="rId578" Type="http://schemas.openxmlformats.org/officeDocument/2006/relationships/image" Target="../media/image575.jpeg"/><Relationship Id="rId743" Type="http://schemas.openxmlformats.org/officeDocument/2006/relationships/image" Target="../media/image740.jpeg"/><Relationship Id="rId785" Type="http://schemas.openxmlformats.org/officeDocument/2006/relationships/image" Target="../media/image782.jpeg"/><Relationship Id="rId950" Type="http://schemas.openxmlformats.org/officeDocument/2006/relationships/image" Target="../media/image947.jpeg"/><Relationship Id="rId992" Type="http://schemas.openxmlformats.org/officeDocument/2006/relationships/image" Target="../media/image989.jpeg"/><Relationship Id="rId200" Type="http://schemas.openxmlformats.org/officeDocument/2006/relationships/image" Target="../media/image197.jpeg"/><Relationship Id="rId382" Type="http://schemas.openxmlformats.org/officeDocument/2006/relationships/image" Target="../media/image379.jpeg"/><Relationship Id="rId438" Type="http://schemas.openxmlformats.org/officeDocument/2006/relationships/image" Target="../media/image435.jpeg"/><Relationship Id="rId603" Type="http://schemas.openxmlformats.org/officeDocument/2006/relationships/image" Target="../media/image600.jpeg"/><Relationship Id="rId645" Type="http://schemas.openxmlformats.org/officeDocument/2006/relationships/image" Target="../media/image642.jpeg"/><Relationship Id="rId687" Type="http://schemas.openxmlformats.org/officeDocument/2006/relationships/image" Target="../media/image684.jpeg"/><Relationship Id="rId810" Type="http://schemas.openxmlformats.org/officeDocument/2006/relationships/image" Target="../media/image807.jpeg"/><Relationship Id="rId852" Type="http://schemas.openxmlformats.org/officeDocument/2006/relationships/image" Target="../media/image849.jpeg"/><Relationship Id="rId908" Type="http://schemas.openxmlformats.org/officeDocument/2006/relationships/image" Target="../media/image905.jpeg"/><Relationship Id="rId242" Type="http://schemas.openxmlformats.org/officeDocument/2006/relationships/image" Target="../media/image239.jpeg"/><Relationship Id="rId284" Type="http://schemas.openxmlformats.org/officeDocument/2006/relationships/image" Target="../media/image281.jpeg"/><Relationship Id="rId491" Type="http://schemas.openxmlformats.org/officeDocument/2006/relationships/image" Target="../media/image488.jpeg"/><Relationship Id="rId505" Type="http://schemas.openxmlformats.org/officeDocument/2006/relationships/image" Target="../media/image502.jpeg"/><Relationship Id="rId712" Type="http://schemas.openxmlformats.org/officeDocument/2006/relationships/image" Target="../media/image709.jpeg"/><Relationship Id="rId894" Type="http://schemas.openxmlformats.org/officeDocument/2006/relationships/image" Target="../media/image891.jpeg"/><Relationship Id="rId37" Type="http://schemas.openxmlformats.org/officeDocument/2006/relationships/image" Target="../media/image34.jpeg"/><Relationship Id="rId79" Type="http://schemas.openxmlformats.org/officeDocument/2006/relationships/image" Target="../media/image76.jpeg"/><Relationship Id="rId102" Type="http://schemas.openxmlformats.org/officeDocument/2006/relationships/image" Target="../media/image99.jpeg"/><Relationship Id="rId144" Type="http://schemas.openxmlformats.org/officeDocument/2006/relationships/image" Target="../media/image141.jpeg"/><Relationship Id="rId547" Type="http://schemas.openxmlformats.org/officeDocument/2006/relationships/image" Target="../media/image544.jpeg"/><Relationship Id="rId589" Type="http://schemas.openxmlformats.org/officeDocument/2006/relationships/image" Target="../media/image586.jpeg"/><Relationship Id="rId754" Type="http://schemas.openxmlformats.org/officeDocument/2006/relationships/image" Target="../media/image751.jpeg"/><Relationship Id="rId796" Type="http://schemas.openxmlformats.org/officeDocument/2006/relationships/image" Target="../media/image793.jpeg"/><Relationship Id="rId961" Type="http://schemas.openxmlformats.org/officeDocument/2006/relationships/image" Target="../media/image958.jpeg"/><Relationship Id="rId90" Type="http://schemas.openxmlformats.org/officeDocument/2006/relationships/image" Target="../media/image87.jpeg"/><Relationship Id="rId186" Type="http://schemas.openxmlformats.org/officeDocument/2006/relationships/image" Target="../media/image183.jpeg"/><Relationship Id="rId351" Type="http://schemas.openxmlformats.org/officeDocument/2006/relationships/image" Target="../media/image348.jpeg"/><Relationship Id="rId393" Type="http://schemas.openxmlformats.org/officeDocument/2006/relationships/image" Target="../media/image390.jpeg"/><Relationship Id="rId407" Type="http://schemas.openxmlformats.org/officeDocument/2006/relationships/image" Target="../media/image404.jpeg"/><Relationship Id="rId449" Type="http://schemas.openxmlformats.org/officeDocument/2006/relationships/image" Target="../media/image446.jpeg"/><Relationship Id="rId614" Type="http://schemas.openxmlformats.org/officeDocument/2006/relationships/image" Target="../media/image611.jpeg"/><Relationship Id="rId656" Type="http://schemas.openxmlformats.org/officeDocument/2006/relationships/image" Target="../media/image653.jpeg"/><Relationship Id="rId821" Type="http://schemas.openxmlformats.org/officeDocument/2006/relationships/image" Target="../media/image818.jpeg"/><Relationship Id="rId863" Type="http://schemas.openxmlformats.org/officeDocument/2006/relationships/image" Target="../media/image860.jpeg"/><Relationship Id="rId211" Type="http://schemas.openxmlformats.org/officeDocument/2006/relationships/image" Target="../media/image208.jpeg"/><Relationship Id="rId253" Type="http://schemas.openxmlformats.org/officeDocument/2006/relationships/image" Target="../media/image250.jpeg"/><Relationship Id="rId295" Type="http://schemas.openxmlformats.org/officeDocument/2006/relationships/image" Target="../media/image292.jpeg"/><Relationship Id="rId309" Type="http://schemas.openxmlformats.org/officeDocument/2006/relationships/image" Target="../media/image306.jpeg"/><Relationship Id="rId460" Type="http://schemas.openxmlformats.org/officeDocument/2006/relationships/image" Target="../media/image457.jpeg"/><Relationship Id="rId516" Type="http://schemas.openxmlformats.org/officeDocument/2006/relationships/image" Target="../media/image513.jpeg"/><Relationship Id="rId698" Type="http://schemas.openxmlformats.org/officeDocument/2006/relationships/image" Target="../media/image695.jpeg"/><Relationship Id="rId919" Type="http://schemas.openxmlformats.org/officeDocument/2006/relationships/image" Target="../media/image916.jpeg"/><Relationship Id="rId48" Type="http://schemas.openxmlformats.org/officeDocument/2006/relationships/image" Target="../media/image45.jpeg"/><Relationship Id="rId113" Type="http://schemas.openxmlformats.org/officeDocument/2006/relationships/image" Target="../media/image110.jpeg"/><Relationship Id="rId320" Type="http://schemas.openxmlformats.org/officeDocument/2006/relationships/image" Target="../media/image317.jpeg"/><Relationship Id="rId558" Type="http://schemas.openxmlformats.org/officeDocument/2006/relationships/image" Target="../media/image555.jpeg"/><Relationship Id="rId723" Type="http://schemas.openxmlformats.org/officeDocument/2006/relationships/image" Target="../media/image720.jpeg"/><Relationship Id="rId765" Type="http://schemas.openxmlformats.org/officeDocument/2006/relationships/image" Target="../media/image762.jpeg"/><Relationship Id="rId930" Type="http://schemas.openxmlformats.org/officeDocument/2006/relationships/image" Target="../media/image927.jpeg"/><Relationship Id="rId972" Type="http://schemas.openxmlformats.org/officeDocument/2006/relationships/image" Target="../media/image969.jpeg"/><Relationship Id="rId1006" Type="http://schemas.openxmlformats.org/officeDocument/2006/relationships/image" Target="../media/image1003.jpeg"/><Relationship Id="rId155" Type="http://schemas.openxmlformats.org/officeDocument/2006/relationships/image" Target="../media/image152.jpeg"/><Relationship Id="rId197" Type="http://schemas.openxmlformats.org/officeDocument/2006/relationships/image" Target="../media/image194.jpeg"/><Relationship Id="rId362" Type="http://schemas.openxmlformats.org/officeDocument/2006/relationships/image" Target="../media/image359.jpeg"/><Relationship Id="rId418" Type="http://schemas.openxmlformats.org/officeDocument/2006/relationships/image" Target="../media/image415.jpeg"/><Relationship Id="rId625" Type="http://schemas.openxmlformats.org/officeDocument/2006/relationships/image" Target="../media/image622.jpeg"/><Relationship Id="rId832" Type="http://schemas.openxmlformats.org/officeDocument/2006/relationships/image" Target="../media/image829.jpeg"/><Relationship Id="rId222" Type="http://schemas.openxmlformats.org/officeDocument/2006/relationships/image" Target="../media/image219.jpeg"/><Relationship Id="rId264" Type="http://schemas.openxmlformats.org/officeDocument/2006/relationships/image" Target="../media/image261.jpeg"/><Relationship Id="rId471" Type="http://schemas.openxmlformats.org/officeDocument/2006/relationships/image" Target="../media/image468.jpeg"/><Relationship Id="rId667" Type="http://schemas.openxmlformats.org/officeDocument/2006/relationships/image" Target="../media/image664.jpeg"/><Relationship Id="rId874" Type="http://schemas.openxmlformats.org/officeDocument/2006/relationships/image" Target="../media/image871.jpeg"/><Relationship Id="rId17" Type="http://schemas.openxmlformats.org/officeDocument/2006/relationships/image" Target="../media/image14.jpeg"/><Relationship Id="rId59" Type="http://schemas.openxmlformats.org/officeDocument/2006/relationships/image" Target="../media/image56.jpeg"/><Relationship Id="rId124" Type="http://schemas.openxmlformats.org/officeDocument/2006/relationships/image" Target="../media/image121.jpeg"/><Relationship Id="rId527" Type="http://schemas.openxmlformats.org/officeDocument/2006/relationships/image" Target="../media/image524.jpeg"/><Relationship Id="rId569" Type="http://schemas.openxmlformats.org/officeDocument/2006/relationships/image" Target="../media/image566.jpeg"/><Relationship Id="rId734" Type="http://schemas.openxmlformats.org/officeDocument/2006/relationships/image" Target="../media/image731.jpeg"/><Relationship Id="rId776" Type="http://schemas.openxmlformats.org/officeDocument/2006/relationships/image" Target="../media/image773.jpeg"/><Relationship Id="rId941" Type="http://schemas.openxmlformats.org/officeDocument/2006/relationships/image" Target="../media/image938.jpeg"/><Relationship Id="rId983" Type="http://schemas.openxmlformats.org/officeDocument/2006/relationships/image" Target="../media/image980.jpeg"/><Relationship Id="rId70" Type="http://schemas.openxmlformats.org/officeDocument/2006/relationships/image" Target="../media/image67.jpeg"/><Relationship Id="rId166" Type="http://schemas.openxmlformats.org/officeDocument/2006/relationships/image" Target="../media/image163.jpeg"/><Relationship Id="rId331" Type="http://schemas.openxmlformats.org/officeDocument/2006/relationships/image" Target="../media/image328.jpeg"/><Relationship Id="rId373" Type="http://schemas.openxmlformats.org/officeDocument/2006/relationships/image" Target="../media/image370.jpeg"/><Relationship Id="rId429" Type="http://schemas.openxmlformats.org/officeDocument/2006/relationships/image" Target="../media/image426.jpeg"/><Relationship Id="rId580" Type="http://schemas.openxmlformats.org/officeDocument/2006/relationships/image" Target="../media/image577.jpeg"/><Relationship Id="rId636" Type="http://schemas.openxmlformats.org/officeDocument/2006/relationships/image" Target="../media/image633.jpeg"/><Relationship Id="rId801" Type="http://schemas.openxmlformats.org/officeDocument/2006/relationships/image" Target="../media/image798.jpeg"/><Relationship Id="rId1017" Type="http://schemas.openxmlformats.org/officeDocument/2006/relationships/image" Target="../media/image1014.jpeg"/><Relationship Id="rId1" Type="http://schemas.openxmlformats.org/officeDocument/2006/relationships/image" Target="../media/image1.png"/><Relationship Id="rId233" Type="http://schemas.openxmlformats.org/officeDocument/2006/relationships/image" Target="../media/image230.jpeg"/><Relationship Id="rId440" Type="http://schemas.openxmlformats.org/officeDocument/2006/relationships/image" Target="../media/image437.jpeg"/><Relationship Id="rId678" Type="http://schemas.openxmlformats.org/officeDocument/2006/relationships/image" Target="../media/image675.jpeg"/><Relationship Id="rId843" Type="http://schemas.openxmlformats.org/officeDocument/2006/relationships/image" Target="../media/image840.jpeg"/><Relationship Id="rId885" Type="http://schemas.openxmlformats.org/officeDocument/2006/relationships/image" Target="../media/image882.jpeg"/><Relationship Id="rId28" Type="http://schemas.openxmlformats.org/officeDocument/2006/relationships/image" Target="../media/image25.jpeg"/><Relationship Id="rId275" Type="http://schemas.openxmlformats.org/officeDocument/2006/relationships/image" Target="../media/image272.jpeg"/><Relationship Id="rId300" Type="http://schemas.openxmlformats.org/officeDocument/2006/relationships/image" Target="../media/image297.jpeg"/><Relationship Id="rId482" Type="http://schemas.openxmlformats.org/officeDocument/2006/relationships/image" Target="../media/image479.jpeg"/><Relationship Id="rId538" Type="http://schemas.openxmlformats.org/officeDocument/2006/relationships/image" Target="../media/image535.jpeg"/><Relationship Id="rId703" Type="http://schemas.openxmlformats.org/officeDocument/2006/relationships/image" Target="../media/image700.jpeg"/><Relationship Id="rId745" Type="http://schemas.openxmlformats.org/officeDocument/2006/relationships/image" Target="../media/image742.jpeg"/><Relationship Id="rId910" Type="http://schemas.openxmlformats.org/officeDocument/2006/relationships/image" Target="../media/image907.jpeg"/><Relationship Id="rId952" Type="http://schemas.openxmlformats.org/officeDocument/2006/relationships/image" Target="../media/image949.jpeg"/><Relationship Id="rId81" Type="http://schemas.openxmlformats.org/officeDocument/2006/relationships/image" Target="../media/image78.jpeg"/><Relationship Id="rId135" Type="http://schemas.openxmlformats.org/officeDocument/2006/relationships/image" Target="../media/image132.jpeg"/><Relationship Id="rId177" Type="http://schemas.openxmlformats.org/officeDocument/2006/relationships/image" Target="../media/image174.jpeg"/><Relationship Id="rId342" Type="http://schemas.openxmlformats.org/officeDocument/2006/relationships/image" Target="../media/image339.jpeg"/><Relationship Id="rId384" Type="http://schemas.openxmlformats.org/officeDocument/2006/relationships/image" Target="../media/image381.jpeg"/><Relationship Id="rId591" Type="http://schemas.openxmlformats.org/officeDocument/2006/relationships/image" Target="../media/image588.jpeg"/><Relationship Id="rId605" Type="http://schemas.openxmlformats.org/officeDocument/2006/relationships/image" Target="../media/image602.jpeg"/><Relationship Id="rId787" Type="http://schemas.openxmlformats.org/officeDocument/2006/relationships/image" Target="../media/image784.jpeg"/><Relationship Id="rId812" Type="http://schemas.openxmlformats.org/officeDocument/2006/relationships/image" Target="../media/image809.jpeg"/><Relationship Id="rId994" Type="http://schemas.openxmlformats.org/officeDocument/2006/relationships/image" Target="../media/image991.jpeg"/><Relationship Id="rId202" Type="http://schemas.openxmlformats.org/officeDocument/2006/relationships/image" Target="../media/image199.jpeg"/><Relationship Id="rId244" Type="http://schemas.openxmlformats.org/officeDocument/2006/relationships/image" Target="../media/image241.jpeg"/><Relationship Id="rId647" Type="http://schemas.openxmlformats.org/officeDocument/2006/relationships/image" Target="../media/image644.jpeg"/><Relationship Id="rId689" Type="http://schemas.openxmlformats.org/officeDocument/2006/relationships/image" Target="../media/image686.jpeg"/><Relationship Id="rId854" Type="http://schemas.openxmlformats.org/officeDocument/2006/relationships/image" Target="../media/image851.jpeg"/><Relationship Id="rId896" Type="http://schemas.openxmlformats.org/officeDocument/2006/relationships/image" Target="../media/image893.jpeg"/><Relationship Id="rId39" Type="http://schemas.openxmlformats.org/officeDocument/2006/relationships/image" Target="../media/image36.jpeg"/><Relationship Id="rId286" Type="http://schemas.openxmlformats.org/officeDocument/2006/relationships/image" Target="../media/image283.jpeg"/><Relationship Id="rId451" Type="http://schemas.openxmlformats.org/officeDocument/2006/relationships/image" Target="../media/image448.jpeg"/><Relationship Id="rId493" Type="http://schemas.openxmlformats.org/officeDocument/2006/relationships/image" Target="../media/image490.jpeg"/><Relationship Id="rId507" Type="http://schemas.openxmlformats.org/officeDocument/2006/relationships/image" Target="../media/image504.jpeg"/><Relationship Id="rId549" Type="http://schemas.openxmlformats.org/officeDocument/2006/relationships/image" Target="../media/image546.jpeg"/><Relationship Id="rId714" Type="http://schemas.openxmlformats.org/officeDocument/2006/relationships/image" Target="../media/image711.jpeg"/><Relationship Id="rId756" Type="http://schemas.openxmlformats.org/officeDocument/2006/relationships/image" Target="../media/image753.jpeg"/><Relationship Id="rId921" Type="http://schemas.openxmlformats.org/officeDocument/2006/relationships/image" Target="../media/image918.jpeg"/><Relationship Id="rId50" Type="http://schemas.openxmlformats.org/officeDocument/2006/relationships/image" Target="../media/image47.jpeg"/><Relationship Id="rId104" Type="http://schemas.openxmlformats.org/officeDocument/2006/relationships/image" Target="../media/image101.jpeg"/><Relationship Id="rId146" Type="http://schemas.openxmlformats.org/officeDocument/2006/relationships/image" Target="../media/image143.jpeg"/><Relationship Id="rId188" Type="http://schemas.openxmlformats.org/officeDocument/2006/relationships/image" Target="../media/image185.jpeg"/><Relationship Id="rId311" Type="http://schemas.openxmlformats.org/officeDocument/2006/relationships/image" Target="../media/image308.jpeg"/><Relationship Id="rId353" Type="http://schemas.openxmlformats.org/officeDocument/2006/relationships/image" Target="../media/image350.jpeg"/><Relationship Id="rId395" Type="http://schemas.openxmlformats.org/officeDocument/2006/relationships/image" Target="../media/image392.jpeg"/><Relationship Id="rId409" Type="http://schemas.openxmlformats.org/officeDocument/2006/relationships/image" Target="../media/image406.jpeg"/><Relationship Id="rId560" Type="http://schemas.openxmlformats.org/officeDocument/2006/relationships/image" Target="../media/image557.jpeg"/><Relationship Id="rId798" Type="http://schemas.openxmlformats.org/officeDocument/2006/relationships/image" Target="../media/image795.jpeg"/><Relationship Id="rId963" Type="http://schemas.openxmlformats.org/officeDocument/2006/relationships/image" Target="../media/image960.jpeg"/><Relationship Id="rId92" Type="http://schemas.openxmlformats.org/officeDocument/2006/relationships/image" Target="../media/image89.jpeg"/><Relationship Id="rId213" Type="http://schemas.openxmlformats.org/officeDocument/2006/relationships/image" Target="../media/image210.jpeg"/><Relationship Id="rId420" Type="http://schemas.openxmlformats.org/officeDocument/2006/relationships/image" Target="../media/image417.jpeg"/><Relationship Id="rId616" Type="http://schemas.openxmlformats.org/officeDocument/2006/relationships/image" Target="../media/image613.jpeg"/><Relationship Id="rId658" Type="http://schemas.openxmlformats.org/officeDocument/2006/relationships/image" Target="../media/image655.jpeg"/><Relationship Id="rId823" Type="http://schemas.openxmlformats.org/officeDocument/2006/relationships/image" Target="../media/image820.jpeg"/><Relationship Id="rId865" Type="http://schemas.openxmlformats.org/officeDocument/2006/relationships/image" Target="../media/image862.jpeg"/><Relationship Id="rId255" Type="http://schemas.openxmlformats.org/officeDocument/2006/relationships/image" Target="../media/image252.jpeg"/><Relationship Id="rId297" Type="http://schemas.openxmlformats.org/officeDocument/2006/relationships/image" Target="../media/image294.jpeg"/><Relationship Id="rId462" Type="http://schemas.openxmlformats.org/officeDocument/2006/relationships/image" Target="../media/image459.jpeg"/><Relationship Id="rId518" Type="http://schemas.openxmlformats.org/officeDocument/2006/relationships/image" Target="../media/image515.jpeg"/><Relationship Id="rId725" Type="http://schemas.openxmlformats.org/officeDocument/2006/relationships/image" Target="../media/image722.jpeg"/><Relationship Id="rId932" Type="http://schemas.openxmlformats.org/officeDocument/2006/relationships/image" Target="../media/image929.jpeg"/><Relationship Id="rId115" Type="http://schemas.openxmlformats.org/officeDocument/2006/relationships/image" Target="../media/image112.jpeg"/><Relationship Id="rId157" Type="http://schemas.openxmlformats.org/officeDocument/2006/relationships/image" Target="../media/image154.jpeg"/><Relationship Id="rId322" Type="http://schemas.openxmlformats.org/officeDocument/2006/relationships/image" Target="../media/image319.jpeg"/><Relationship Id="rId364" Type="http://schemas.openxmlformats.org/officeDocument/2006/relationships/image" Target="../media/image361.jpeg"/><Relationship Id="rId767" Type="http://schemas.openxmlformats.org/officeDocument/2006/relationships/image" Target="../media/image764.jpeg"/><Relationship Id="rId974" Type="http://schemas.openxmlformats.org/officeDocument/2006/relationships/image" Target="../media/image971.jpeg"/><Relationship Id="rId1008" Type="http://schemas.openxmlformats.org/officeDocument/2006/relationships/image" Target="../media/image1005.jpeg"/><Relationship Id="rId61" Type="http://schemas.openxmlformats.org/officeDocument/2006/relationships/image" Target="../media/image58.jpeg"/><Relationship Id="rId199" Type="http://schemas.openxmlformats.org/officeDocument/2006/relationships/image" Target="../media/image196.jpeg"/><Relationship Id="rId571" Type="http://schemas.openxmlformats.org/officeDocument/2006/relationships/image" Target="../media/image568.jpeg"/><Relationship Id="rId627" Type="http://schemas.openxmlformats.org/officeDocument/2006/relationships/image" Target="../media/image624.jpeg"/><Relationship Id="rId669" Type="http://schemas.openxmlformats.org/officeDocument/2006/relationships/image" Target="../media/image666.jpeg"/><Relationship Id="rId834" Type="http://schemas.openxmlformats.org/officeDocument/2006/relationships/image" Target="../media/image831.jpeg"/><Relationship Id="rId876" Type="http://schemas.openxmlformats.org/officeDocument/2006/relationships/image" Target="../media/image873.jpeg"/><Relationship Id="rId19" Type="http://schemas.openxmlformats.org/officeDocument/2006/relationships/image" Target="../media/image16.jpeg"/><Relationship Id="rId224" Type="http://schemas.openxmlformats.org/officeDocument/2006/relationships/image" Target="../media/image221.jpeg"/><Relationship Id="rId266" Type="http://schemas.openxmlformats.org/officeDocument/2006/relationships/image" Target="../media/image263.jpeg"/><Relationship Id="rId431" Type="http://schemas.openxmlformats.org/officeDocument/2006/relationships/image" Target="../media/image428.jpeg"/><Relationship Id="rId473" Type="http://schemas.openxmlformats.org/officeDocument/2006/relationships/image" Target="../media/image470.jpeg"/><Relationship Id="rId529" Type="http://schemas.openxmlformats.org/officeDocument/2006/relationships/image" Target="../media/image526.jpeg"/><Relationship Id="rId680" Type="http://schemas.openxmlformats.org/officeDocument/2006/relationships/image" Target="../media/image677.jpeg"/><Relationship Id="rId736" Type="http://schemas.openxmlformats.org/officeDocument/2006/relationships/image" Target="../media/image733.jpeg"/><Relationship Id="rId901" Type="http://schemas.openxmlformats.org/officeDocument/2006/relationships/image" Target="../media/image898.jpeg"/><Relationship Id="rId30" Type="http://schemas.openxmlformats.org/officeDocument/2006/relationships/image" Target="../media/image27.jpeg"/><Relationship Id="rId126" Type="http://schemas.openxmlformats.org/officeDocument/2006/relationships/image" Target="../media/image123.jpeg"/><Relationship Id="rId168" Type="http://schemas.openxmlformats.org/officeDocument/2006/relationships/image" Target="../media/image165.jpeg"/><Relationship Id="rId333" Type="http://schemas.openxmlformats.org/officeDocument/2006/relationships/image" Target="../media/image330.jpeg"/><Relationship Id="rId540" Type="http://schemas.openxmlformats.org/officeDocument/2006/relationships/image" Target="../media/image537.jpeg"/><Relationship Id="rId778" Type="http://schemas.openxmlformats.org/officeDocument/2006/relationships/image" Target="../media/image775.jpeg"/><Relationship Id="rId943" Type="http://schemas.openxmlformats.org/officeDocument/2006/relationships/image" Target="../media/image940.jpeg"/><Relationship Id="rId985" Type="http://schemas.openxmlformats.org/officeDocument/2006/relationships/image" Target="../media/image982.jpeg"/><Relationship Id="rId72" Type="http://schemas.openxmlformats.org/officeDocument/2006/relationships/image" Target="../media/image69.jpeg"/><Relationship Id="rId375" Type="http://schemas.openxmlformats.org/officeDocument/2006/relationships/image" Target="../media/image372.jpeg"/><Relationship Id="rId582" Type="http://schemas.openxmlformats.org/officeDocument/2006/relationships/image" Target="../media/image579.jpeg"/><Relationship Id="rId638" Type="http://schemas.openxmlformats.org/officeDocument/2006/relationships/image" Target="../media/image635.jpeg"/><Relationship Id="rId803" Type="http://schemas.openxmlformats.org/officeDocument/2006/relationships/image" Target="../media/image800.jpeg"/><Relationship Id="rId845" Type="http://schemas.openxmlformats.org/officeDocument/2006/relationships/image" Target="../media/image842.jpeg"/><Relationship Id="rId235" Type="http://schemas.openxmlformats.org/officeDocument/2006/relationships/image" Target="../media/image232.jpeg"/><Relationship Id="rId277" Type="http://schemas.openxmlformats.org/officeDocument/2006/relationships/image" Target="../media/image274.jpeg"/><Relationship Id="rId400" Type="http://schemas.openxmlformats.org/officeDocument/2006/relationships/image" Target="../media/image397.jpeg"/><Relationship Id="rId442" Type="http://schemas.openxmlformats.org/officeDocument/2006/relationships/image" Target="../media/image439.jpeg"/><Relationship Id="rId484" Type="http://schemas.openxmlformats.org/officeDocument/2006/relationships/image" Target="../media/image481.jpeg"/><Relationship Id="rId705" Type="http://schemas.openxmlformats.org/officeDocument/2006/relationships/image" Target="../media/image702.jpeg"/><Relationship Id="rId887" Type="http://schemas.openxmlformats.org/officeDocument/2006/relationships/image" Target="../media/image884.jpeg"/><Relationship Id="rId137" Type="http://schemas.openxmlformats.org/officeDocument/2006/relationships/image" Target="../media/image134.jpeg"/><Relationship Id="rId302" Type="http://schemas.openxmlformats.org/officeDocument/2006/relationships/image" Target="../media/image299.jpeg"/><Relationship Id="rId344" Type="http://schemas.openxmlformats.org/officeDocument/2006/relationships/image" Target="../media/image341.jpeg"/><Relationship Id="rId691" Type="http://schemas.openxmlformats.org/officeDocument/2006/relationships/image" Target="../media/image688.jpeg"/><Relationship Id="rId747" Type="http://schemas.openxmlformats.org/officeDocument/2006/relationships/image" Target="../media/image744.jpeg"/><Relationship Id="rId789" Type="http://schemas.openxmlformats.org/officeDocument/2006/relationships/image" Target="../media/image786.jpeg"/><Relationship Id="rId912" Type="http://schemas.openxmlformats.org/officeDocument/2006/relationships/image" Target="../media/image909.jpeg"/><Relationship Id="rId954" Type="http://schemas.openxmlformats.org/officeDocument/2006/relationships/image" Target="../media/image951.jpeg"/><Relationship Id="rId996" Type="http://schemas.openxmlformats.org/officeDocument/2006/relationships/image" Target="../media/image993.jpeg"/><Relationship Id="rId41" Type="http://schemas.openxmlformats.org/officeDocument/2006/relationships/image" Target="../media/image38.jpeg"/><Relationship Id="rId83" Type="http://schemas.openxmlformats.org/officeDocument/2006/relationships/image" Target="../media/image80.jpeg"/><Relationship Id="rId179" Type="http://schemas.openxmlformats.org/officeDocument/2006/relationships/image" Target="../media/image176.jpeg"/><Relationship Id="rId386" Type="http://schemas.openxmlformats.org/officeDocument/2006/relationships/image" Target="../media/image383.jpeg"/><Relationship Id="rId551" Type="http://schemas.openxmlformats.org/officeDocument/2006/relationships/image" Target="../media/image548.jpeg"/><Relationship Id="rId593" Type="http://schemas.openxmlformats.org/officeDocument/2006/relationships/image" Target="../media/image590.jpeg"/><Relationship Id="rId607" Type="http://schemas.openxmlformats.org/officeDocument/2006/relationships/image" Target="../media/image604.jpeg"/><Relationship Id="rId649" Type="http://schemas.openxmlformats.org/officeDocument/2006/relationships/image" Target="../media/image646.jpeg"/><Relationship Id="rId814" Type="http://schemas.openxmlformats.org/officeDocument/2006/relationships/image" Target="../media/image811.jpeg"/><Relationship Id="rId856" Type="http://schemas.openxmlformats.org/officeDocument/2006/relationships/image" Target="../media/image853.jpeg"/><Relationship Id="rId190" Type="http://schemas.openxmlformats.org/officeDocument/2006/relationships/image" Target="../media/image187.jpeg"/><Relationship Id="rId204" Type="http://schemas.openxmlformats.org/officeDocument/2006/relationships/image" Target="../media/image201.jpeg"/><Relationship Id="rId246" Type="http://schemas.openxmlformats.org/officeDocument/2006/relationships/image" Target="../media/image243.jpeg"/><Relationship Id="rId288" Type="http://schemas.openxmlformats.org/officeDocument/2006/relationships/image" Target="../media/image285.jpeg"/><Relationship Id="rId411" Type="http://schemas.openxmlformats.org/officeDocument/2006/relationships/image" Target="../media/image408.jpeg"/><Relationship Id="rId453" Type="http://schemas.openxmlformats.org/officeDocument/2006/relationships/image" Target="../media/image450.jpeg"/><Relationship Id="rId509" Type="http://schemas.openxmlformats.org/officeDocument/2006/relationships/image" Target="../media/image506.jpeg"/><Relationship Id="rId660" Type="http://schemas.openxmlformats.org/officeDocument/2006/relationships/image" Target="../media/image657.jpeg"/><Relationship Id="rId898" Type="http://schemas.openxmlformats.org/officeDocument/2006/relationships/image" Target="../media/image895.jpeg"/><Relationship Id="rId106" Type="http://schemas.openxmlformats.org/officeDocument/2006/relationships/image" Target="../media/image103.jpeg"/><Relationship Id="rId313" Type="http://schemas.openxmlformats.org/officeDocument/2006/relationships/image" Target="../media/image310.jpeg"/><Relationship Id="rId495" Type="http://schemas.openxmlformats.org/officeDocument/2006/relationships/image" Target="../media/image492.jpeg"/><Relationship Id="rId716" Type="http://schemas.openxmlformats.org/officeDocument/2006/relationships/image" Target="../media/image713.jpeg"/><Relationship Id="rId758" Type="http://schemas.openxmlformats.org/officeDocument/2006/relationships/image" Target="../media/image755.jpeg"/><Relationship Id="rId923" Type="http://schemas.openxmlformats.org/officeDocument/2006/relationships/image" Target="../media/image920.jpeg"/><Relationship Id="rId965" Type="http://schemas.openxmlformats.org/officeDocument/2006/relationships/image" Target="../media/image962.jpeg"/><Relationship Id="rId10" Type="http://schemas.openxmlformats.org/officeDocument/2006/relationships/image" Target="../media/image7.jpeg"/><Relationship Id="rId52" Type="http://schemas.openxmlformats.org/officeDocument/2006/relationships/image" Target="../media/image49.jpeg"/><Relationship Id="rId94" Type="http://schemas.openxmlformats.org/officeDocument/2006/relationships/image" Target="../media/image91.jpeg"/><Relationship Id="rId148" Type="http://schemas.openxmlformats.org/officeDocument/2006/relationships/image" Target="../media/image145.jpeg"/><Relationship Id="rId355" Type="http://schemas.openxmlformats.org/officeDocument/2006/relationships/image" Target="../media/image352.jpeg"/><Relationship Id="rId397" Type="http://schemas.openxmlformats.org/officeDocument/2006/relationships/image" Target="../media/image394.jpeg"/><Relationship Id="rId520" Type="http://schemas.openxmlformats.org/officeDocument/2006/relationships/image" Target="../media/image517.jpeg"/><Relationship Id="rId562" Type="http://schemas.openxmlformats.org/officeDocument/2006/relationships/image" Target="../media/image559.jpeg"/><Relationship Id="rId618" Type="http://schemas.openxmlformats.org/officeDocument/2006/relationships/image" Target="../media/image615.jpeg"/><Relationship Id="rId825" Type="http://schemas.openxmlformats.org/officeDocument/2006/relationships/image" Target="../media/image822.jpeg"/><Relationship Id="rId215" Type="http://schemas.openxmlformats.org/officeDocument/2006/relationships/image" Target="../media/image212.jpeg"/><Relationship Id="rId257" Type="http://schemas.openxmlformats.org/officeDocument/2006/relationships/image" Target="../media/image254.jpeg"/><Relationship Id="rId422" Type="http://schemas.openxmlformats.org/officeDocument/2006/relationships/image" Target="../media/image419.jpeg"/><Relationship Id="rId464" Type="http://schemas.openxmlformats.org/officeDocument/2006/relationships/image" Target="../media/image461.jpeg"/><Relationship Id="rId867" Type="http://schemas.openxmlformats.org/officeDocument/2006/relationships/image" Target="../media/image864.jpeg"/><Relationship Id="rId1010" Type="http://schemas.openxmlformats.org/officeDocument/2006/relationships/image" Target="../media/image1007.jpeg"/><Relationship Id="rId299" Type="http://schemas.openxmlformats.org/officeDocument/2006/relationships/image" Target="../media/image296.jpeg"/><Relationship Id="rId727" Type="http://schemas.openxmlformats.org/officeDocument/2006/relationships/image" Target="../media/image724.jpeg"/><Relationship Id="rId934" Type="http://schemas.openxmlformats.org/officeDocument/2006/relationships/image" Target="../media/image931.jpeg"/><Relationship Id="rId63" Type="http://schemas.openxmlformats.org/officeDocument/2006/relationships/image" Target="../media/image60.jpeg"/><Relationship Id="rId159" Type="http://schemas.openxmlformats.org/officeDocument/2006/relationships/image" Target="../media/image156.jpeg"/><Relationship Id="rId366" Type="http://schemas.openxmlformats.org/officeDocument/2006/relationships/image" Target="../media/image363.jpeg"/><Relationship Id="rId573" Type="http://schemas.openxmlformats.org/officeDocument/2006/relationships/image" Target="../media/image570.jpeg"/><Relationship Id="rId780" Type="http://schemas.openxmlformats.org/officeDocument/2006/relationships/image" Target="../media/image777.jpeg"/><Relationship Id="rId226" Type="http://schemas.openxmlformats.org/officeDocument/2006/relationships/image" Target="../media/image223.jpeg"/><Relationship Id="rId433" Type="http://schemas.openxmlformats.org/officeDocument/2006/relationships/image" Target="../media/image430.jpeg"/><Relationship Id="rId878" Type="http://schemas.openxmlformats.org/officeDocument/2006/relationships/image" Target="../media/image875.jpeg"/><Relationship Id="rId640" Type="http://schemas.openxmlformats.org/officeDocument/2006/relationships/image" Target="../media/image637.jpeg"/><Relationship Id="rId738" Type="http://schemas.openxmlformats.org/officeDocument/2006/relationships/image" Target="../media/image735.jpeg"/><Relationship Id="rId945" Type="http://schemas.openxmlformats.org/officeDocument/2006/relationships/image" Target="../media/image942.jpeg"/><Relationship Id="rId74" Type="http://schemas.openxmlformats.org/officeDocument/2006/relationships/image" Target="../media/image71.jpeg"/><Relationship Id="rId377" Type="http://schemas.openxmlformats.org/officeDocument/2006/relationships/image" Target="../media/image374.jpeg"/><Relationship Id="rId500" Type="http://schemas.openxmlformats.org/officeDocument/2006/relationships/image" Target="../media/image497.jpeg"/><Relationship Id="rId584" Type="http://schemas.openxmlformats.org/officeDocument/2006/relationships/image" Target="../media/image581.jpeg"/><Relationship Id="rId805" Type="http://schemas.openxmlformats.org/officeDocument/2006/relationships/image" Target="../media/image802.jpeg"/><Relationship Id="rId5" Type="http://schemas.openxmlformats.org/officeDocument/2006/relationships/image" Target="NULL"/><Relationship Id="rId237" Type="http://schemas.openxmlformats.org/officeDocument/2006/relationships/image" Target="../media/image234.jpeg"/><Relationship Id="rId791" Type="http://schemas.openxmlformats.org/officeDocument/2006/relationships/image" Target="../media/image788.jpeg"/><Relationship Id="rId889" Type="http://schemas.openxmlformats.org/officeDocument/2006/relationships/image" Target="../media/image886.jpeg"/><Relationship Id="rId444" Type="http://schemas.openxmlformats.org/officeDocument/2006/relationships/image" Target="../media/image441.jpeg"/><Relationship Id="rId651" Type="http://schemas.openxmlformats.org/officeDocument/2006/relationships/image" Target="../media/image648.jpeg"/><Relationship Id="rId749" Type="http://schemas.openxmlformats.org/officeDocument/2006/relationships/image" Target="../media/image746.jpeg"/><Relationship Id="rId290" Type="http://schemas.openxmlformats.org/officeDocument/2006/relationships/image" Target="../media/image287.jpeg"/><Relationship Id="rId304" Type="http://schemas.openxmlformats.org/officeDocument/2006/relationships/image" Target="../media/image301.jpeg"/><Relationship Id="rId388" Type="http://schemas.openxmlformats.org/officeDocument/2006/relationships/image" Target="../media/image385.jpeg"/><Relationship Id="rId511" Type="http://schemas.openxmlformats.org/officeDocument/2006/relationships/image" Target="../media/image508.jpeg"/><Relationship Id="rId609" Type="http://schemas.openxmlformats.org/officeDocument/2006/relationships/image" Target="../media/image606.jpeg"/><Relationship Id="rId956" Type="http://schemas.openxmlformats.org/officeDocument/2006/relationships/image" Target="../media/image953.jpeg"/><Relationship Id="rId85" Type="http://schemas.openxmlformats.org/officeDocument/2006/relationships/image" Target="../media/image82.jpeg"/><Relationship Id="rId150" Type="http://schemas.openxmlformats.org/officeDocument/2006/relationships/image" Target="../media/image147.jpeg"/><Relationship Id="rId595" Type="http://schemas.openxmlformats.org/officeDocument/2006/relationships/image" Target="../media/image592.jpeg"/><Relationship Id="rId816" Type="http://schemas.openxmlformats.org/officeDocument/2006/relationships/image" Target="../media/image813.jpeg"/><Relationship Id="rId1001" Type="http://schemas.openxmlformats.org/officeDocument/2006/relationships/image" Target="../media/image998.jpeg"/><Relationship Id="rId248" Type="http://schemas.openxmlformats.org/officeDocument/2006/relationships/image" Target="../media/image245.jpeg"/><Relationship Id="rId455" Type="http://schemas.openxmlformats.org/officeDocument/2006/relationships/image" Target="../media/image452.jpeg"/><Relationship Id="rId662" Type="http://schemas.openxmlformats.org/officeDocument/2006/relationships/image" Target="../media/image659.jpeg"/><Relationship Id="rId12" Type="http://schemas.openxmlformats.org/officeDocument/2006/relationships/image" Target="../media/image9.jpeg"/><Relationship Id="rId108" Type="http://schemas.openxmlformats.org/officeDocument/2006/relationships/image" Target="../media/image105.jpeg"/><Relationship Id="rId315" Type="http://schemas.openxmlformats.org/officeDocument/2006/relationships/image" Target="../media/image312.jpeg"/><Relationship Id="rId522" Type="http://schemas.openxmlformats.org/officeDocument/2006/relationships/image" Target="../media/image519.jpeg"/><Relationship Id="rId967" Type="http://schemas.openxmlformats.org/officeDocument/2006/relationships/image" Target="../media/image964.jpeg"/><Relationship Id="rId96" Type="http://schemas.openxmlformats.org/officeDocument/2006/relationships/image" Target="../media/image93.jpeg"/><Relationship Id="rId161" Type="http://schemas.openxmlformats.org/officeDocument/2006/relationships/image" Target="../media/image158.jpeg"/><Relationship Id="rId399" Type="http://schemas.openxmlformats.org/officeDocument/2006/relationships/image" Target="../media/image396.jpeg"/><Relationship Id="rId827" Type="http://schemas.openxmlformats.org/officeDocument/2006/relationships/image" Target="../media/image824.jpeg"/><Relationship Id="rId1012" Type="http://schemas.openxmlformats.org/officeDocument/2006/relationships/image" Target="../media/image1009.jpeg"/><Relationship Id="rId259" Type="http://schemas.openxmlformats.org/officeDocument/2006/relationships/image" Target="../media/image256.jpeg"/><Relationship Id="rId466" Type="http://schemas.openxmlformats.org/officeDocument/2006/relationships/image" Target="../media/image463.jpeg"/><Relationship Id="rId673" Type="http://schemas.openxmlformats.org/officeDocument/2006/relationships/image" Target="../media/image670.jpeg"/><Relationship Id="rId880" Type="http://schemas.openxmlformats.org/officeDocument/2006/relationships/image" Target="../media/image877.jpeg"/><Relationship Id="rId23" Type="http://schemas.openxmlformats.org/officeDocument/2006/relationships/image" Target="../media/image20.jpeg"/><Relationship Id="rId119" Type="http://schemas.openxmlformats.org/officeDocument/2006/relationships/image" Target="../media/image116.jpeg"/><Relationship Id="rId326" Type="http://schemas.openxmlformats.org/officeDocument/2006/relationships/image" Target="../media/image323.jpeg"/><Relationship Id="rId533" Type="http://schemas.openxmlformats.org/officeDocument/2006/relationships/image" Target="../media/image530.jpeg"/><Relationship Id="rId978" Type="http://schemas.openxmlformats.org/officeDocument/2006/relationships/image" Target="../media/image975.jpeg"/><Relationship Id="rId740" Type="http://schemas.openxmlformats.org/officeDocument/2006/relationships/image" Target="../media/image737.jpeg"/><Relationship Id="rId838" Type="http://schemas.openxmlformats.org/officeDocument/2006/relationships/image" Target="../media/image835.jpeg"/><Relationship Id="rId172" Type="http://schemas.openxmlformats.org/officeDocument/2006/relationships/image" Target="../media/image169.jpeg"/><Relationship Id="rId477" Type="http://schemas.openxmlformats.org/officeDocument/2006/relationships/image" Target="../media/image474.jpeg"/><Relationship Id="rId600" Type="http://schemas.openxmlformats.org/officeDocument/2006/relationships/image" Target="../media/image597.jpeg"/><Relationship Id="rId684" Type="http://schemas.openxmlformats.org/officeDocument/2006/relationships/image" Target="../media/image681.jpeg"/><Relationship Id="rId337" Type="http://schemas.openxmlformats.org/officeDocument/2006/relationships/image" Target="../media/image334.jpeg"/><Relationship Id="rId891" Type="http://schemas.openxmlformats.org/officeDocument/2006/relationships/image" Target="../media/image888.jpeg"/><Relationship Id="rId905" Type="http://schemas.openxmlformats.org/officeDocument/2006/relationships/image" Target="../media/image902.jpeg"/><Relationship Id="rId989" Type="http://schemas.openxmlformats.org/officeDocument/2006/relationships/image" Target="../media/image986.jpeg"/><Relationship Id="rId34" Type="http://schemas.openxmlformats.org/officeDocument/2006/relationships/image" Target="../media/image31.jpeg"/><Relationship Id="rId544" Type="http://schemas.openxmlformats.org/officeDocument/2006/relationships/image" Target="../media/image541.jpeg"/><Relationship Id="rId751" Type="http://schemas.openxmlformats.org/officeDocument/2006/relationships/image" Target="../media/image748.jpeg"/><Relationship Id="rId849" Type="http://schemas.openxmlformats.org/officeDocument/2006/relationships/image" Target="../media/image846.jpeg"/><Relationship Id="rId183" Type="http://schemas.openxmlformats.org/officeDocument/2006/relationships/image" Target="../media/image180.jpeg"/><Relationship Id="rId390" Type="http://schemas.openxmlformats.org/officeDocument/2006/relationships/image" Target="../media/image387.jpeg"/><Relationship Id="rId404" Type="http://schemas.openxmlformats.org/officeDocument/2006/relationships/image" Target="../media/image401.jpeg"/><Relationship Id="rId611" Type="http://schemas.openxmlformats.org/officeDocument/2006/relationships/image" Target="../media/image608.jpeg"/><Relationship Id="rId250" Type="http://schemas.openxmlformats.org/officeDocument/2006/relationships/image" Target="../media/image247.jpeg"/><Relationship Id="rId488" Type="http://schemas.openxmlformats.org/officeDocument/2006/relationships/image" Target="../media/image485.jpeg"/><Relationship Id="rId695" Type="http://schemas.openxmlformats.org/officeDocument/2006/relationships/image" Target="../media/image692.jpeg"/><Relationship Id="rId709" Type="http://schemas.openxmlformats.org/officeDocument/2006/relationships/image" Target="../media/image706.jpeg"/><Relationship Id="rId916" Type="http://schemas.openxmlformats.org/officeDocument/2006/relationships/image" Target="../media/image913.jpeg"/><Relationship Id="rId45" Type="http://schemas.openxmlformats.org/officeDocument/2006/relationships/image" Target="../media/image42.jpeg"/><Relationship Id="rId110" Type="http://schemas.openxmlformats.org/officeDocument/2006/relationships/image" Target="../media/image107.jpeg"/><Relationship Id="rId348" Type="http://schemas.openxmlformats.org/officeDocument/2006/relationships/image" Target="../media/image345.jpeg"/><Relationship Id="rId555" Type="http://schemas.openxmlformats.org/officeDocument/2006/relationships/image" Target="../media/image552.jpeg"/><Relationship Id="rId762" Type="http://schemas.openxmlformats.org/officeDocument/2006/relationships/image" Target="../media/image759.jpeg"/><Relationship Id="rId194" Type="http://schemas.openxmlformats.org/officeDocument/2006/relationships/image" Target="../media/image191.jpeg"/><Relationship Id="rId208" Type="http://schemas.openxmlformats.org/officeDocument/2006/relationships/image" Target="../media/image205.jpeg"/><Relationship Id="rId415" Type="http://schemas.openxmlformats.org/officeDocument/2006/relationships/image" Target="../media/image412.jpeg"/><Relationship Id="rId622" Type="http://schemas.openxmlformats.org/officeDocument/2006/relationships/image" Target="../media/image619.jpeg"/><Relationship Id="rId261" Type="http://schemas.openxmlformats.org/officeDocument/2006/relationships/image" Target="../media/image258.jpeg"/><Relationship Id="rId499" Type="http://schemas.openxmlformats.org/officeDocument/2006/relationships/image" Target="../media/image496.jpeg"/><Relationship Id="rId927" Type="http://schemas.openxmlformats.org/officeDocument/2006/relationships/image" Target="../media/image924.jpeg"/><Relationship Id="rId56" Type="http://schemas.openxmlformats.org/officeDocument/2006/relationships/image" Target="../media/image53.jpeg"/><Relationship Id="rId359" Type="http://schemas.openxmlformats.org/officeDocument/2006/relationships/image" Target="../media/image356.jpeg"/><Relationship Id="rId566" Type="http://schemas.openxmlformats.org/officeDocument/2006/relationships/image" Target="../media/image563.jpeg"/><Relationship Id="rId773" Type="http://schemas.openxmlformats.org/officeDocument/2006/relationships/image" Target="../media/image770.jpeg"/><Relationship Id="rId121" Type="http://schemas.openxmlformats.org/officeDocument/2006/relationships/image" Target="../media/image118.jpeg"/><Relationship Id="rId219" Type="http://schemas.openxmlformats.org/officeDocument/2006/relationships/image" Target="../media/image216.jpeg"/><Relationship Id="rId426" Type="http://schemas.openxmlformats.org/officeDocument/2006/relationships/image" Target="../media/image423.jpeg"/><Relationship Id="rId633" Type="http://schemas.openxmlformats.org/officeDocument/2006/relationships/image" Target="../media/image630.jpeg"/><Relationship Id="rId980" Type="http://schemas.openxmlformats.org/officeDocument/2006/relationships/image" Target="../media/image977.jpeg"/><Relationship Id="rId840" Type="http://schemas.openxmlformats.org/officeDocument/2006/relationships/image" Target="../media/image837.jpeg"/><Relationship Id="rId938" Type="http://schemas.openxmlformats.org/officeDocument/2006/relationships/image" Target="../media/image935.jpeg"/><Relationship Id="rId67" Type="http://schemas.openxmlformats.org/officeDocument/2006/relationships/image" Target="../media/image64.jpeg"/><Relationship Id="rId272" Type="http://schemas.openxmlformats.org/officeDocument/2006/relationships/image" Target="../media/image269.jpeg"/><Relationship Id="rId577" Type="http://schemas.openxmlformats.org/officeDocument/2006/relationships/image" Target="../media/image574.jpeg"/><Relationship Id="rId700" Type="http://schemas.openxmlformats.org/officeDocument/2006/relationships/image" Target="../media/image697.jpeg"/><Relationship Id="rId132" Type="http://schemas.openxmlformats.org/officeDocument/2006/relationships/image" Target="../media/image129.jpeg"/><Relationship Id="rId784" Type="http://schemas.openxmlformats.org/officeDocument/2006/relationships/image" Target="../media/image781.jpeg"/><Relationship Id="rId991" Type="http://schemas.openxmlformats.org/officeDocument/2006/relationships/image" Target="../media/image988.jpeg"/><Relationship Id="rId437" Type="http://schemas.openxmlformats.org/officeDocument/2006/relationships/image" Target="../media/image434.jpeg"/><Relationship Id="rId644" Type="http://schemas.openxmlformats.org/officeDocument/2006/relationships/image" Target="../media/image641.jpeg"/><Relationship Id="rId851" Type="http://schemas.openxmlformats.org/officeDocument/2006/relationships/image" Target="../media/image848.jpeg"/><Relationship Id="rId283" Type="http://schemas.openxmlformats.org/officeDocument/2006/relationships/image" Target="../media/image280.jpeg"/><Relationship Id="rId490" Type="http://schemas.openxmlformats.org/officeDocument/2006/relationships/image" Target="../media/image487.jpeg"/><Relationship Id="rId504" Type="http://schemas.openxmlformats.org/officeDocument/2006/relationships/image" Target="../media/image501.jpeg"/><Relationship Id="rId711" Type="http://schemas.openxmlformats.org/officeDocument/2006/relationships/image" Target="../media/image708.jpeg"/><Relationship Id="rId949" Type="http://schemas.openxmlformats.org/officeDocument/2006/relationships/image" Target="../media/image946.jpeg"/><Relationship Id="rId78" Type="http://schemas.openxmlformats.org/officeDocument/2006/relationships/image" Target="../media/image75.jpeg"/><Relationship Id="rId143" Type="http://schemas.openxmlformats.org/officeDocument/2006/relationships/image" Target="../media/image140.jpeg"/><Relationship Id="rId350" Type="http://schemas.openxmlformats.org/officeDocument/2006/relationships/image" Target="../media/image347.jpeg"/><Relationship Id="rId588" Type="http://schemas.openxmlformats.org/officeDocument/2006/relationships/image" Target="../media/image585.jpeg"/><Relationship Id="rId795" Type="http://schemas.openxmlformats.org/officeDocument/2006/relationships/image" Target="../media/image792.jpeg"/><Relationship Id="rId809" Type="http://schemas.openxmlformats.org/officeDocument/2006/relationships/image" Target="../media/image806.jpeg"/><Relationship Id="rId9" Type="http://schemas.openxmlformats.org/officeDocument/2006/relationships/image" Target="../media/image6.jpeg"/><Relationship Id="rId210" Type="http://schemas.openxmlformats.org/officeDocument/2006/relationships/image" Target="../media/image207.jpeg"/><Relationship Id="rId448" Type="http://schemas.openxmlformats.org/officeDocument/2006/relationships/image" Target="../media/image445.jpeg"/><Relationship Id="rId655" Type="http://schemas.openxmlformats.org/officeDocument/2006/relationships/image" Target="../media/image652.jpeg"/><Relationship Id="rId862" Type="http://schemas.openxmlformats.org/officeDocument/2006/relationships/image" Target="../media/image859.jpeg"/><Relationship Id="rId294" Type="http://schemas.openxmlformats.org/officeDocument/2006/relationships/image" Target="../media/image291.jpeg"/><Relationship Id="rId308" Type="http://schemas.openxmlformats.org/officeDocument/2006/relationships/image" Target="../media/image305.jpeg"/><Relationship Id="rId515" Type="http://schemas.openxmlformats.org/officeDocument/2006/relationships/image" Target="../media/image512.jpeg"/><Relationship Id="rId722" Type="http://schemas.openxmlformats.org/officeDocument/2006/relationships/image" Target="../media/image719.jpeg"/><Relationship Id="rId89" Type="http://schemas.openxmlformats.org/officeDocument/2006/relationships/image" Target="../media/image86.jpeg"/><Relationship Id="rId154" Type="http://schemas.openxmlformats.org/officeDocument/2006/relationships/image" Target="../media/image151.jpeg"/><Relationship Id="rId361" Type="http://schemas.openxmlformats.org/officeDocument/2006/relationships/image" Target="../media/image358.jpeg"/><Relationship Id="rId599" Type="http://schemas.openxmlformats.org/officeDocument/2006/relationships/image" Target="../media/image596.jpeg"/><Relationship Id="rId1005" Type="http://schemas.openxmlformats.org/officeDocument/2006/relationships/image" Target="../media/image1002.jpeg"/><Relationship Id="rId459" Type="http://schemas.openxmlformats.org/officeDocument/2006/relationships/image" Target="../media/image456.jpeg"/><Relationship Id="rId666" Type="http://schemas.openxmlformats.org/officeDocument/2006/relationships/image" Target="../media/image663.jpeg"/><Relationship Id="rId873" Type="http://schemas.openxmlformats.org/officeDocument/2006/relationships/image" Target="../media/image870.jpeg"/><Relationship Id="rId16" Type="http://schemas.openxmlformats.org/officeDocument/2006/relationships/image" Target="../media/image13.jpeg"/><Relationship Id="rId221" Type="http://schemas.openxmlformats.org/officeDocument/2006/relationships/image" Target="../media/image218.jpeg"/><Relationship Id="rId319" Type="http://schemas.openxmlformats.org/officeDocument/2006/relationships/image" Target="../media/image316.jpeg"/><Relationship Id="rId526" Type="http://schemas.openxmlformats.org/officeDocument/2006/relationships/image" Target="../media/image523.jpeg"/><Relationship Id="rId733" Type="http://schemas.openxmlformats.org/officeDocument/2006/relationships/image" Target="../media/image730.jpeg"/><Relationship Id="rId940" Type="http://schemas.openxmlformats.org/officeDocument/2006/relationships/image" Target="../media/image937.jpeg"/><Relationship Id="rId1016" Type="http://schemas.openxmlformats.org/officeDocument/2006/relationships/image" Target="../media/image1013.jpeg"/><Relationship Id="rId165" Type="http://schemas.openxmlformats.org/officeDocument/2006/relationships/image" Target="../media/image162.jpeg"/><Relationship Id="rId372" Type="http://schemas.openxmlformats.org/officeDocument/2006/relationships/image" Target="../media/image369.jpeg"/><Relationship Id="rId677" Type="http://schemas.openxmlformats.org/officeDocument/2006/relationships/image" Target="../media/image674.jpeg"/><Relationship Id="rId800" Type="http://schemas.openxmlformats.org/officeDocument/2006/relationships/image" Target="../media/image797.jpeg"/><Relationship Id="rId232" Type="http://schemas.openxmlformats.org/officeDocument/2006/relationships/image" Target="../media/image229.jpeg"/><Relationship Id="rId884" Type="http://schemas.openxmlformats.org/officeDocument/2006/relationships/image" Target="../media/image881.jpeg"/><Relationship Id="rId27" Type="http://schemas.openxmlformats.org/officeDocument/2006/relationships/image" Target="../media/image24.jpeg"/><Relationship Id="rId537" Type="http://schemas.openxmlformats.org/officeDocument/2006/relationships/image" Target="../media/image534.jpeg"/><Relationship Id="rId744" Type="http://schemas.openxmlformats.org/officeDocument/2006/relationships/image" Target="../media/image741.jpeg"/><Relationship Id="rId951" Type="http://schemas.openxmlformats.org/officeDocument/2006/relationships/image" Target="../media/image948.jpeg"/><Relationship Id="rId80" Type="http://schemas.openxmlformats.org/officeDocument/2006/relationships/image" Target="../media/image77.jpeg"/><Relationship Id="rId176" Type="http://schemas.openxmlformats.org/officeDocument/2006/relationships/image" Target="../media/image173.jpeg"/><Relationship Id="rId383" Type="http://schemas.openxmlformats.org/officeDocument/2006/relationships/image" Target="../media/image380.jpeg"/><Relationship Id="rId590" Type="http://schemas.openxmlformats.org/officeDocument/2006/relationships/image" Target="../media/image587.jpeg"/><Relationship Id="rId604" Type="http://schemas.openxmlformats.org/officeDocument/2006/relationships/image" Target="../media/image601.jpeg"/><Relationship Id="rId811" Type="http://schemas.openxmlformats.org/officeDocument/2006/relationships/image" Target="../media/image808.jpeg"/><Relationship Id="rId243" Type="http://schemas.openxmlformats.org/officeDocument/2006/relationships/image" Target="../media/image240.jpeg"/><Relationship Id="rId450" Type="http://schemas.openxmlformats.org/officeDocument/2006/relationships/image" Target="../media/image447.jpeg"/><Relationship Id="rId688" Type="http://schemas.openxmlformats.org/officeDocument/2006/relationships/image" Target="../media/image685.jpeg"/><Relationship Id="rId895" Type="http://schemas.openxmlformats.org/officeDocument/2006/relationships/image" Target="../media/image892.jpeg"/><Relationship Id="rId909" Type="http://schemas.openxmlformats.org/officeDocument/2006/relationships/image" Target="../media/image906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85725</xdr:colOff>
      <xdr:row>0</xdr:row>
      <xdr:rowOff>0</xdr:rowOff>
    </xdr:from>
    <xdr:to>
      <xdr:col>21</xdr:col>
      <xdr:colOff>364829</xdr:colOff>
      <xdr:row>11</xdr:row>
      <xdr:rowOff>2483</xdr:rowOff>
    </xdr:to>
    <xdr:pic>
      <xdr:nvPicPr>
        <xdr:cNvPr id="6" name="Рисунок 5" descr="promoline">
          <a:extLst>
            <a:ext uri="{FF2B5EF4-FFF2-40B4-BE49-F238E27FC236}">
              <a16:creationId xmlns:a16="http://schemas.microsoft.com/office/drawing/2014/main" xmlns="" id="{E0FEED1E-31F5-4ECB-9E78-55EE7BF117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screen">
          <a:extLst>
            <a:ext uri="{BEBA8EAE-BF5A-486C-A8C5-ECC9F3942E4B}">
              <a14:imgProps xmlns:a14="http://schemas.microsoft.com/office/drawing/2010/main" xmlns="">
                <a14:imgLayer r:embed="">
                  <a14:imgEffect>
                    <a14:backgroundRemoval t="9249" b="96821" l="9689" r="88927">
                      <a14:foregroundMark x1="17301" y1="90173" x2="58824" y2="94220"/>
                      <a14:foregroundMark x1="58824" y1="94220" x2="53979" y2="48266"/>
                      <a14:foregroundMark x1="14187" y1="42486" x2="41522" y2="13295"/>
                      <a14:foregroundMark x1="41522" y1="13295" x2="79931" y2="10694"/>
                      <a14:foregroundMark x1="41869" y1="13873" x2="83737" y2="9538"/>
                      <a14:foregroundMark x1="83737" y1="9538" x2="84083" y2="9827"/>
                      <a14:foregroundMark x1="82353" y1="9249" x2="81661" y2="54913"/>
                      <a14:foregroundMark x1="59516" y1="93931" x2="83391" y2="50867"/>
                      <a14:foregroundMark x1="59516" y1="96821" x2="81661" y2="51734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16087725" y="0"/>
          <a:ext cx="1498304" cy="17931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266700</xdr:colOff>
      <xdr:row>1</xdr:row>
      <xdr:rowOff>19050</xdr:rowOff>
    </xdr:from>
    <xdr:to>
      <xdr:col>19</xdr:col>
      <xdr:colOff>48197</xdr:colOff>
      <xdr:row>10</xdr:row>
      <xdr:rowOff>0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xmlns="" id="{436B2858-FB8A-42ED-8F18-F593CB1172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15049500" y="180975"/>
          <a:ext cx="1000697" cy="1457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282080</xdr:colOff>
      <xdr:row>302</xdr:row>
      <xdr:rowOff>198782</xdr:rowOff>
    </xdr:from>
    <xdr:to>
      <xdr:col>14</xdr:col>
      <xdr:colOff>282080</xdr:colOff>
      <xdr:row>302</xdr:row>
      <xdr:rowOff>198782</xdr:rowOff>
    </xdr:to>
    <mc:AlternateContent xmlns:mc="http://schemas.openxmlformats.org/markup-compatibility/2006">
      <mc:Choice xmlns:xdr14="http://schemas.microsoft.com/office/excel/2010/spreadsheetDrawing" xmlns="" Requires="xdr14">
        <xdr:contentPart xmlns:r="http://schemas.openxmlformats.org/officeDocument/2006/relationships" r:id="rId4">
          <xdr14:nvContentPartPr>
            <xdr14:cNvPr id="2" name="Ink 1">
              <a:extLst>
                <a:ext uri="{FF2B5EF4-FFF2-40B4-BE49-F238E27FC236}">
                  <a16:creationId xmlns:a16="http://schemas.microsoft.com/office/drawing/2014/main" id="{24FBE7D9-BAA9-4183-97C6-0F041E683B4E}"/>
                </a:ext>
              </a:extLst>
            </xdr14:cNvPr>
            <xdr14:cNvContentPartPr/>
          </xdr14:nvContentPartPr>
          <xdr14:nvPr macro=""/>
          <xdr14:xfrm>
            <a:off x="6454280" y="38045580"/>
            <a:ext cx="360" cy="360"/>
          </xdr14:xfrm>
        </xdr:contentPart>
      </mc:Choice>
      <mc:Fallback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xmlns="" xmlns:xdr14="http://schemas.microsoft.com/office/excel/2010/spreadsheetDrawing" id="{08D67DB2-4C95-3A5E-E51F-619D8B0AE851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6445280" y="380369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7</xdr:col>
      <xdr:colOff>25400</xdr:colOff>
      <xdr:row>17</xdr:row>
      <xdr:rowOff>24719</xdr:rowOff>
    </xdr:from>
    <xdr:to>
      <xdr:col>7</xdr:col>
      <xdr:colOff>584200</xdr:colOff>
      <xdr:row>17</xdr:row>
      <xdr:rowOff>823005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xmlns="" id="{FBF301DF-3176-1ABB-35D0-D8A27605E04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2758394"/>
          <a:ext cx="558800" cy="798286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18</xdr:row>
      <xdr:rowOff>24719</xdr:rowOff>
    </xdr:from>
    <xdr:to>
      <xdr:col>7</xdr:col>
      <xdr:colOff>584200</xdr:colOff>
      <xdr:row>18</xdr:row>
      <xdr:rowOff>823005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xmlns="" id="{08BCC5F0-F1B0-DBD4-0E34-516E99D342E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3606119"/>
          <a:ext cx="558800" cy="798286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19</xdr:row>
      <xdr:rowOff>24719</xdr:rowOff>
    </xdr:from>
    <xdr:to>
      <xdr:col>7</xdr:col>
      <xdr:colOff>584200</xdr:colOff>
      <xdr:row>19</xdr:row>
      <xdr:rowOff>823005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xmlns="" id="{8F1E76DC-C86E-57A5-A33D-9A78E39B900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4453844"/>
          <a:ext cx="558800" cy="798286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20</xdr:row>
      <xdr:rowOff>24719</xdr:rowOff>
    </xdr:from>
    <xdr:to>
      <xdr:col>7</xdr:col>
      <xdr:colOff>584200</xdr:colOff>
      <xdr:row>20</xdr:row>
      <xdr:rowOff>823005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xmlns="" id="{73CE1F83-131B-5F59-A5A6-715D1D4FC8F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5301569"/>
          <a:ext cx="558800" cy="798286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21</xdr:row>
      <xdr:rowOff>24719</xdr:rowOff>
    </xdr:from>
    <xdr:to>
      <xdr:col>7</xdr:col>
      <xdr:colOff>584200</xdr:colOff>
      <xdr:row>21</xdr:row>
      <xdr:rowOff>823005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xmlns="" id="{53657FEF-66D1-D8D6-6CC5-A485A70988F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6149294"/>
          <a:ext cx="558800" cy="798286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22</xdr:row>
      <xdr:rowOff>24719</xdr:rowOff>
    </xdr:from>
    <xdr:to>
      <xdr:col>7</xdr:col>
      <xdr:colOff>584200</xdr:colOff>
      <xdr:row>22</xdr:row>
      <xdr:rowOff>823005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xmlns="" id="{83F3403B-7A25-41AF-A9E9-3A6371ADBF4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6997019"/>
          <a:ext cx="558800" cy="798286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23</xdr:row>
      <xdr:rowOff>24719</xdr:rowOff>
    </xdr:from>
    <xdr:to>
      <xdr:col>7</xdr:col>
      <xdr:colOff>584200</xdr:colOff>
      <xdr:row>23</xdr:row>
      <xdr:rowOff>823005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xmlns="" id="{D14B7442-670B-1090-85AC-952EC6BB479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7844744"/>
          <a:ext cx="558800" cy="798286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24</xdr:row>
      <xdr:rowOff>24719</xdr:rowOff>
    </xdr:from>
    <xdr:to>
      <xdr:col>7</xdr:col>
      <xdr:colOff>584200</xdr:colOff>
      <xdr:row>24</xdr:row>
      <xdr:rowOff>823005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xmlns="" id="{9964508D-FE16-E1C1-13D1-93BC144A1A5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8692469"/>
          <a:ext cx="558800" cy="798286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25</xdr:row>
      <xdr:rowOff>24719</xdr:rowOff>
    </xdr:from>
    <xdr:to>
      <xdr:col>7</xdr:col>
      <xdr:colOff>584200</xdr:colOff>
      <xdr:row>25</xdr:row>
      <xdr:rowOff>823005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xmlns="" id="{F27AB201-1D6E-9AA9-B415-A3C7D5BDCA1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9540194"/>
          <a:ext cx="558800" cy="798286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26</xdr:row>
      <xdr:rowOff>24719</xdr:rowOff>
    </xdr:from>
    <xdr:to>
      <xdr:col>7</xdr:col>
      <xdr:colOff>584200</xdr:colOff>
      <xdr:row>26</xdr:row>
      <xdr:rowOff>823005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xmlns="" id="{23FCC488-EA16-892D-5623-97358257CDB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10387919"/>
          <a:ext cx="558800" cy="798286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29</xdr:row>
      <xdr:rowOff>24719</xdr:rowOff>
    </xdr:from>
    <xdr:to>
      <xdr:col>7</xdr:col>
      <xdr:colOff>584200</xdr:colOff>
      <xdr:row>29</xdr:row>
      <xdr:rowOff>823005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xmlns="" id="{EE17E1A1-81A0-DB6C-F426-605F78A3733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11845244"/>
          <a:ext cx="558800" cy="798286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30</xdr:row>
      <xdr:rowOff>24719</xdr:rowOff>
    </xdr:from>
    <xdr:to>
      <xdr:col>7</xdr:col>
      <xdr:colOff>584200</xdr:colOff>
      <xdr:row>30</xdr:row>
      <xdr:rowOff>823005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xmlns="" id="{92B7A7D8-925B-E2BB-B1FB-375DC397FE6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12692969"/>
          <a:ext cx="558800" cy="798286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31</xdr:row>
      <xdr:rowOff>24719</xdr:rowOff>
    </xdr:from>
    <xdr:to>
      <xdr:col>7</xdr:col>
      <xdr:colOff>584200</xdr:colOff>
      <xdr:row>31</xdr:row>
      <xdr:rowOff>823005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xmlns="" id="{94A7F385-C6AE-D686-F7BD-A2FDEE4470E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13540694"/>
          <a:ext cx="558800" cy="798286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32</xdr:row>
      <xdr:rowOff>24719</xdr:rowOff>
    </xdr:from>
    <xdr:to>
      <xdr:col>7</xdr:col>
      <xdr:colOff>584200</xdr:colOff>
      <xdr:row>32</xdr:row>
      <xdr:rowOff>823005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xmlns="" id="{0AB9A04F-AC23-46E1-1DE9-1BFD7CE4430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14388419"/>
          <a:ext cx="558800" cy="798286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33</xdr:row>
      <xdr:rowOff>25138</xdr:rowOff>
    </xdr:from>
    <xdr:to>
      <xdr:col>7</xdr:col>
      <xdr:colOff>584200</xdr:colOff>
      <xdr:row>33</xdr:row>
      <xdr:rowOff>889262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xmlns="" id="{FF0549D8-725B-B603-D8E4-DD058EBE406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15236563"/>
          <a:ext cx="558800" cy="864124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34</xdr:row>
      <xdr:rowOff>25138</xdr:rowOff>
    </xdr:from>
    <xdr:to>
      <xdr:col>7</xdr:col>
      <xdr:colOff>584200</xdr:colOff>
      <xdr:row>34</xdr:row>
      <xdr:rowOff>889262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xmlns="" id="{09214875-897B-430F-0B33-F9048B4203E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16150963"/>
          <a:ext cx="558800" cy="864124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35</xdr:row>
      <xdr:rowOff>24719</xdr:rowOff>
    </xdr:from>
    <xdr:to>
      <xdr:col>7</xdr:col>
      <xdr:colOff>584200</xdr:colOff>
      <xdr:row>35</xdr:row>
      <xdr:rowOff>823005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xmlns="" id="{FE59AFAE-DCD8-A8DE-BE0E-8737D0CF082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17064944"/>
          <a:ext cx="558800" cy="798286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36</xdr:row>
      <xdr:rowOff>24719</xdr:rowOff>
    </xdr:from>
    <xdr:to>
      <xdr:col>7</xdr:col>
      <xdr:colOff>584200</xdr:colOff>
      <xdr:row>36</xdr:row>
      <xdr:rowOff>823005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xmlns="" id="{5E687358-2197-11B7-8B09-F84349E56F8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17912669"/>
          <a:ext cx="558800" cy="798286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37</xdr:row>
      <xdr:rowOff>24719</xdr:rowOff>
    </xdr:from>
    <xdr:to>
      <xdr:col>7</xdr:col>
      <xdr:colOff>584200</xdr:colOff>
      <xdr:row>37</xdr:row>
      <xdr:rowOff>823005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xmlns="" id="{54649343-C6AE-4614-B4CA-269713470C8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18760394"/>
          <a:ext cx="558800" cy="798286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38</xdr:row>
      <xdr:rowOff>24719</xdr:rowOff>
    </xdr:from>
    <xdr:to>
      <xdr:col>7</xdr:col>
      <xdr:colOff>584200</xdr:colOff>
      <xdr:row>38</xdr:row>
      <xdr:rowOff>823005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xmlns="" id="{A84AE76B-FB59-1DC1-1103-1B43F695918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19608119"/>
          <a:ext cx="558800" cy="798286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39</xdr:row>
      <xdr:rowOff>24719</xdr:rowOff>
    </xdr:from>
    <xdr:to>
      <xdr:col>7</xdr:col>
      <xdr:colOff>584200</xdr:colOff>
      <xdr:row>39</xdr:row>
      <xdr:rowOff>823005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xmlns="" id="{099B4770-6A6E-F758-5107-03536460132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20455844"/>
          <a:ext cx="558800" cy="798286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40</xdr:row>
      <xdr:rowOff>24719</xdr:rowOff>
    </xdr:from>
    <xdr:to>
      <xdr:col>7</xdr:col>
      <xdr:colOff>584200</xdr:colOff>
      <xdr:row>40</xdr:row>
      <xdr:rowOff>823005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xmlns="" id="{C0F48A9A-3F79-0DDA-0F52-996CE09F1F4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21303569"/>
          <a:ext cx="558800" cy="798286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43</xdr:row>
      <xdr:rowOff>24719</xdr:rowOff>
    </xdr:from>
    <xdr:to>
      <xdr:col>7</xdr:col>
      <xdr:colOff>584200</xdr:colOff>
      <xdr:row>43</xdr:row>
      <xdr:rowOff>823005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xmlns="" id="{D703A679-2EAC-B376-A81F-2DC8952142C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22760894"/>
          <a:ext cx="558800" cy="798286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44</xdr:row>
      <xdr:rowOff>24719</xdr:rowOff>
    </xdr:from>
    <xdr:to>
      <xdr:col>7</xdr:col>
      <xdr:colOff>584200</xdr:colOff>
      <xdr:row>44</xdr:row>
      <xdr:rowOff>823005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xmlns="" id="{E1AE5218-44AB-0EF4-A85A-B003858ABE8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23608619"/>
          <a:ext cx="558800" cy="798286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45</xdr:row>
      <xdr:rowOff>24719</xdr:rowOff>
    </xdr:from>
    <xdr:to>
      <xdr:col>7</xdr:col>
      <xdr:colOff>584200</xdr:colOff>
      <xdr:row>45</xdr:row>
      <xdr:rowOff>823005</xdr:rowOff>
    </xdr:to>
    <xdr:pic>
      <xdr:nvPicPr>
        <xdr:cNvPr id="54" name="Picture 53">
          <a:extLst>
            <a:ext uri="{FF2B5EF4-FFF2-40B4-BE49-F238E27FC236}">
              <a16:creationId xmlns:a16="http://schemas.microsoft.com/office/drawing/2014/main" xmlns="" id="{1038BCF2-8201-4F6D-5406-6371E427EDC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24456344"/>
          <a:ext cx="558800" cy="798286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46</xdr:row>
      <xdr:rowOff>24719</xdr:rowOff>
    </xdr:from>
    <xdr:to>
      <xdr:col>7</xdr:col>
      <xdr:colOff>584200</xdr:colOff>
      <xdr:row>46</xdr:row>
      <xdr:rowOff>823005</xdr:rowOff>
    </xdr:to>
    <xdr:pic>
      <xdr:nvPicPr>
        <xdr:cNvPr id="56" name="Picture 55">
          <a:extLst>
            <a:ext uri="{FF2B5EF4-FFF2-40B4-BE49-F238E27FC236}">
              <a16:creationId xmlns:a16="http://schemas.microsoft.com/office/drawing/2014/main" xmlns="" id="{FBCE9B17-CD0F-9FEB-D917-3E37737F96C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25304069"/>
          <a:ext cx="558800" cy="798286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49</xdr:row>
      <xdr:rowOff>24721</xdr:rowOff>
    </xdr:from>
    <xdr:to>
      <xdr:col>7</xdr:col>
      <xdr:colOff>584200</xdr:colOff>
      <xdr:row>49</xdr:row>
      <xdr:rowOff>823007</xdr:rowOff>
    </xdr:to>
    <xdr:pic>
      <xdr:nvPicPr>
        <xdr:cNvPr id="58" name="Picture 57">
          <a:extLst>
            <a:ext uri="{FF2B5EF4-FFF2-40B4-BE49-F238E27FC236}">
              <a16:creationId xmlns:a16="http://schemas.microsoft.com/office/drawing/2014/main" xmlns="" id="{F1854081-928E-FAD3-A4DE-3A47713E65D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26551846"/>
          <a:ext cx="558800" cy="798286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50</xdr:row>
      <xdr:rowOff>24721</xdr:rowOff>
    </xdr:from>
    <xdr:to>
      <xdr:col>7</xdr:col>
      <xdr:colOff>584200</xdr:colOff>
      <xdr:row>50</xdr:row>
      <xdr:rowOff>823007</xdr:rowOff>
    </xdr:to>
    <xdr:pic>
      <xdr:nvPicPr>
        <xdr:cNvPr id="60" name="Picture 59">
          <a:extLst>
            <a:ext uri="{FF2B5EF4-FFF2-40B4-BE49-F238E27FC236}">
              <a16:creationId xmlns:a16="http://schemas.microsoft.com/office/drawing/2014/main" xmlns="" id="{CC23FCE5-0DE7-1285-F68E-69A8AA2169A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27399571"/>
          <a:ext cx="558800" cy="798286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51</xdr:row>
      <xdr:rowOff>24721</xdr:rowOff>
    </xdr:from>
    <xdr:to>
      <xdr:col>7</xdr:col>
      <xdr:colOff>584200</xdr:colOff>
      <xdr:row>51</xdr:row>
      <xdr:rowOff>823007</xdr:rowOff>
    </xdr:to>
    <xdr:pic>
      <xdr:nvPicPr>
        <xdr:cNvPr id="62" name="Picture 61">
          <a:extLst>
            <a:ext uri="{FF2B5EF4-FFF2-40B4-BE49-F238E27FC236}">
              <a16:creationId xmlns:a16="http://schemas.microsoft.com/office/drawing/2014/main" xmlns="" id="{43F2DF44-F021-4E0F-3194-0F29E13B2D5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28247296"/>
          <a:ext cx="558800" cy="798286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52</xdr:row>
      <xdr:rowOff>24721</xdr:rowOff>
    </xdr:from>
    <xdr:to>
      <xdr:col>7</xdr:col>
      <xdr:colOff>584200</xdr:colOff>
      <xdr:row>52</xdr:row>
      <xdr:rowOff>823007</xdr:rowOff>
    </xdr:to>
    <xdr:pic>
      <xdr:nvPicPr>
        <xdr:cNvPr id="64" name="Picture 63">
          <a:extLst>
            <a:ext uri="{FF2B5EF4-FFF2-40B4-BE49-F238E27FC236}">
              <a16:creationId xmlns:a16="http://schemas.microsoft.com/office/drawing/2014/main" xmlns="" id="{BA862C2E-0622-8D58-ADF4-BBCC7934768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29095021"/>
          <a:ext cx="558800" cy="798286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53</xdr:row>
      <xdr:rowOff>24721</xdr:rowOff>
    </xdr:from>
    <xdr:to>
      <xdr:col>7</xdr:col>
      <xdr:colOff>584200</xdr:colOff>
      <xdr:row>53</xdr:row>
      <xdr:rowOff>823007</xdr:rowOff>
    </xdr:to>
    <xdr:pic>
      <xdr:nvPicPr>
        <xdr:cNvPr id="66" name="Picture 65">
          <a:extLst>
            <a:ext uri="{FF2B5EF4-FFF2-40B4-BE49-F238E27FC236}">
              <a16:creationId xmlns:a16="http://schemas.microsoft.com/office/drawing/2014/main" xmlns="" id="{F2477C9C-35B3-7DBC-4DA5-B8B92883535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29942746"/>
          <a:ext cx="558800" cy="798286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54</xdr:row>
      <xdr:rowOff>24721</xdr:rowOff>
    </xdr:from>
    <xdr:to>
      <xdr:col>7</xdr:col>
      <xdr:colOff>584200</xdr:colOff>
      <xdr:row>54</xdr:row>
      <xdr:rowOff>823007</xdr:rowOff>
    </xdr:to>
    <xdr:pic>
      <xdr:nvPicPr>
        <xdr:cNvPr id="68" name="Picture 67">
          <a:extLst>
            <a:ext uri="{FF2B5EF4-FFF2-40B4-BE49-F238E27FC236}">
              <a16:creationId xmlns:a16="http://schemas.microsoft.com/office/drawing/2014/main" xmlns="" id="{0D02B496-5797-8F2E-A1CC-6095BC58F33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30790471"/>
          <a:ext cx="558800" cy="798286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55</xdr:row>
      <xdr:rowOff>24721</xdr:rowOff>
    </xdr:from>
    <xdr:to>
      <xdr:col>7</xdr:col>
      <xdr:colOff>584200</xdr:colOff>
      <xdr:row>55</xdr:row>
      <xdr:rowOff>823007</xdr:rowOff>
    </xdr:to>
    <xdr:pic>
      <xdr:nvPicPr>
        <xdr:cNvPr id="70" name="Picture 69">
          <a:extLst>
            <a:ext uri="{FF2B5EF4-FFF2-40B4-BE49-F238E27FC236}">
              <a16:creationId xmlns:a16="http://schemas.microsoft.com/office/drawing/2014/main" xmlns="" id="{3C314EA8-1949-FEDE-B06E-80CB83D0A11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31638196"/>
          <a:ext cx="558800" cy="798286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56</xdr:row>
      <xdr:rowOff>24721</xdr:rowOff>
    </xdr:from>
    <xdr:to>
      <xdr:col>7</xdr:col>
      <xdr:colOff>584200</xdr:colOff>
      <xdr:row>56</xdr:row>
      <xdr:rowOff>823007</xdr:rowOff>
    </xdr:to>
    <xdr:pic>
      <xdr:nvPicPr>
        <xdr:cNvPr id="72" name="Picture 71">
          <a:extLst>
            <a:ext uri="{FF2B5EF4-FFF2-40B4-BE49-F238E27FC236}">
              <a16:creationId xmlns:a16="http://schemas.microsoft.com/office/drawing/2014/main" xmlns="" id="{29BA14F4-E569-FC03-2356-35C0E64657E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32485921"/>
          <a:ext cx="558800" cy="798286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57</xdr:row>
      <xdr:rowOff>24721</xdr:rowOff>
    </xdr:from>
    <xdr:to>
      <xdr:col>7</xdr:col>
      <xdr:colOff>584200</xdr:colOff>
      <xdr:row>57</xdr:row>
      <xdr:rowOff>823007</xdr:rowOff>
    </xdr:to>
    <xdr:pic>
      <xdr:nvPicPr>
        <xdr:cNvPr id="74" name="Picture 73">
          <a:extLst>
            <a:ext uri="{FF2B5EF4-FFF2-40B4-BE49-F238E27FC236}">
              <a16:creationId xmlns:a16="http://schemas.microsoft.com/office/drawing/2014/main" xmlns="" id="{75642731-47D4-C462-5222-90DFB91738E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33333646"/>
          <a:ext cx="558800" cy="798286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58</xdr:row>
      <xdr:rowOff>24721</xdr:rowOff>
    </xdr:from>
    <xdr:to>
      <xdr:col>7</xdr:col>
      <xdr:colOff>584200</xdr:colOff>
      <xdr:row>58</xdr:row>
      <xdr:rowOff>823007</xdr:rowOff>
    </xdr:to>
    <xdr:pic>
      <xdr:nvPicPr>
        <xdr:cNvPr id="76" name="Picture 75">
          <a:extLst>
            <a:ext uri="{FF2B5EF4-FFF2-40B4-BE49-F238E27FC236}">
              <a16:creationId xmlns:a16="http://schemas.microsoft.com/office/drawing/2014/main" xmlns="" id="{D8BA4E6F-D7A4-7DF0-C8D4-F240C4EA240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34181371"/>
          <a:ext cx="558800" cy="798286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59</xdr:row>
      <xdr:rowOff>24721</xdr:rowOff>
    </xdr:from>
    <xdr:to>
      <xdr:col>7</xdr:col>
      <xdr:colOff>584200</xdr:colOff>
      <xdr:row>59</xdr:row>
      <xdr:rowOff>823007</xdr:rowOff>
    </xdr:to>
    <xdr:pic>
      <xdr:nvPicPr>
        <xdr:cNvPr id="78" name="Picture 77">
          <a:extLst>
            <a:ext uri="{FF2B5EF4-FFF2-40B4-BE49-F238E27FC236}">
              <a16:creationId xmlns:a16="http://schemas.microsoft.com/office/drawing/2014/main" xmlns="" id="{91EB2A31-CB38-0BCC-66E9-502E230E532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35029096"/>
          <a:ext cx="558800" cy="798286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60</xdr:row>
      <xdr:rowOff>24721</xdr:rowOff>
    </xdr:from>
    <xdr:to>
      <xdr:col>7</xdr:col>
      <xdr:colOff>584200</xdr:colOff>
      <xdr:row>60</xdr:row>
      <xdr:rowOff>823007</xdr:rowOff>
    </xdr:to>
    <xdr:pic>
      <xdr:nvPicPr>
        <xdr:cNvPr id="80" name="Picture 79">
          <a:extLst>
            <a:ext uri="{FF2B5EF4-FFF2-40B4-BE49-F238E27FC236}">
              <a16:creationId xmlns:a16="http://schemas.microsoft.com/office/drawing/2014/main" xmlns="" id="{55FC55CA-1291-DFB7-92A9-0C8B3E36461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35876821"/>
          <a:ext cx="558800" cy="798286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61</xdr:row>
      <xdr:rowOff>24721</xdr:rowOff>
    </xdr:from>
    <xdr:to>
      <xdr:col>7</xdr:col>
      <xdr:colOff>584200</xdr:colOff>
      <xdr:row>61</xdr:row>
      <xdr:rowOff>823007</xdr:rowOff>
    </xdr:to>
    <xdr:pic>
      <xdr:nvPicPr>
        <xdr:cNvPr id="82" name="Picture 81">
          <a:extLst>
            <a:ext uri="{FF2B5EF4-FFF2-40B4-BE49-F238E27FC236}">
              <a16:creationId xmlns:a16="http://schemas.microsoft.com/office/drawing/2014/main" xmlns="" id="{3D5C1F8B-23F3-7A23-D1BA-B9153473DE5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36724546"/>
          <a:ext cx="558800" cy="798286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62</xdr:row>
      <xdr:rowOff>24721</xdr:rowOff>
    </xdr:from>
    <xdr:to>
      <xdr:col>7</xdr:col>
      <xdr:colOff>584200</xdr:colOff>
      <xdr:row>62</xdr:row>
      <xdr:rowOff>823007</xdr:rowOff>
    </xdr:to>
    <xdr:pic>
      <xdr:nvPicPr>
        <xdr:cNvPr id="84" name="Picture 83">
          <a:extLst>
            <a:ext uri="{FF2B5EF4-FFF2-40B4-BE49-F238E27FC236}">
              <a16:creationId xmlns:a16="http://schemas.microsoft.com/office/drawing/2014/main" xmlns="" id="{2D9894B7-513C-7730-FBEE-38033AAF2F1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37572271"/>
          <a:ext cx="558800" cy="798286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65</xdr:row>
      <xdr:rowOff>24721</xdr:rowOff>
    </xdr:from>
    <xdr:to>
      <xdr:col>7</xdr:col>
      <xdr:colOff>584200</xdr:colOff>
      <xdr:row>65</xdr:row>
      <xdr:rowOff>823007</xdr:rowOff>
    </xdr:to>
    <xdr:pic>
      <xdr:nvPicPr>
        <xdr:cNvPr id="86" name="Picture 85">
          <a:extLst>
            <a:ext uri="{FF2B5EF4-FFF2-40B4-BE49-F238E27FC236}">
              <a16:creationId xmlns:a16="http://schemas.microsoft.com/office/drawing/2014/main" xmlns="" id="{DABD5E55-E600-BBE0-32D3-0FFEE389A7E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39029596"/>
          <a:ext cx="558800" cy="798286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66</xdr:row>
      <xdr:rowOff>24721</xdr:rowOff>
    </xdr:from>
    <xdr:to>
      <xdr:col>7</xdr:col>
      <xdr:colOff>584200</xdr:colOff>
      <xdr:row>66</xdr:row>
      <xdr:rowOff>823007</xdr:rowOff>
    </xdr:to>
    <xdr:pic>
      <xdr:nvPicPr>
        <xdr:cNvPr id="88" name="Picture 87">
          <a:extLst>
            <a:ext uri="{FF2B5EF4-FFF2-40B4-BE49-F238E27FC236}">
              <a16:creationId xmlns:a16="http://schemas.microsoft.com/office/drawing/2014/main" xmlns="" id="{C46FCCC8-00C0-6553-8E15-5A8C5AA52E3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39877321"/>
          <a:ext cx="558800" cy="798286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67</xdr:row>
      <xdr:rowOff>24721</xdr:rowOff>
    </xdr:from>
    <xdr:to>
      <xdr:col>7</xdr:col>
      <xdr:colOff>584200</xdr:colOff>
      <xdr:row>67</xdr:row>
      <xdr:rowOff>823007</xdr:rowOff>
    </xdr:to>
    <xdr:pic>
      <xdr:nvPicPr>
        <xdr:cNvPr id="90" name="Picture 89">
          <a:extLst>
            <a:ext uri="{FF2B5EF4-FFF2-40B4-BE49-F238E27FC236}">
              <a16:creationId xmlns:a16="http://schemas.microsoft.com/office/drawing/2014/main" xmlns="" id="{19FDD97C-F4E0-95EC-F733-C5F5C3D9032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40725046"/>
          <a:ext cx="558800" cy="798286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68</xdr:row>
      <xdr:rowOff>24721</xdr:rowOff>
    </xdr:from>
    <xdr:to>
      <xdr:col>7</xdr:col>
      <xdr:colOff>584200</xdr:colOff>
      <xdr:row>68</xdr:row>
      <xdr:rowOff>823007</xdr:rowOff>
    </xdr:to>
    <xdr:pic>
      <xdr:nvPicPr>
        <xdr:cNvPr id="92" name="Picture 91">
          <a:extLst>
            <a:ext uri="{FF2B5EF4-FFF2-40B4-BE49-F238E27FC236}">
              <a16:creationId xmlns:a16="http://schemas.microsoft.com/office/drawing/2014/main" xmlns="" id="{A313122F-A726-8DDC-8049-8BDB784EB91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41572771"/>
          <a:ext cx="558800" cy="798286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69</xdr:row>
      <xdr:rowOff>24721</xdr:rowOff>
    </xdr:from>
    <xdr:to>
      <xdr:col>7</xdr:col>
      <xdr:colOff>584200</xdr:colOff>
      <xdr:row>69</xdr:row>
      <xdr:rowOff>823007</xdr:rowOff>
    </xdr:to>
    <xdr:pic>
      <xdr:nvPicPr>
        <xdr:cNvPr id="94" name="Picture 93">
          <a:extLst>
            <a:ext uri="{FF2B5EF4-FFF2-40B4-BE49-F238E27FC236}">
              <a16:creationId xmlns:a16="http://schemas.microsoft.com/office/drawing/2014/main" xmlns="" id="{0598FF37-DBCA-E7F6-2FB6-F2AA2A8D863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42420496"/>
          <a:ext cx="558800" cy="798286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70</xdr:row>
      <xdr:rowOff>24721</xdr:rowOff>
    </xdr:from>
    <xdr:to>
      <xdr:col>7</xdr:col>
      <xdr:colOff>584200</xdr:colOff>
      <xdr:row>70</xdr:row>
      <xdr:rowOff>823007</xdr:rowOff>
    </xdr:to>
    <xdr:pic>
      <xdr:nvPicPr>
        <xdr:cNvPr id="96" name="Picture 95">
          <a:extLst>
            <a:ext uri="{FF2B5EF4-FFF2-40B4-BE49-F238E27FC236}">
              <a16:creationId xmlns:a16="http://schemas.microsoft.com/office/drawing/2014/main" xmlns="" id="{9C41D81D-C172-7148-6CD2-8FA6E527BE4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43268221"/>
          <a:ext cx="558800" cy="798286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75</xdr:row>
      <xdr:rowOff>24721</xdr:rowOff>
    </xdr:from>
    <xdr:to>
      <xdr:col>7</xdr:col>
      <xdr:colOff>584200</xdr:colOff>
      <xdr:row>75</xdr:row>
      <xdr:rowOff>823007</xdr:rowOff>
    </xdr:to>
    <xdr:pic>
      <xdr:nvPicPr>
        <xdr:cNvPr id="98" name="Picture 97">
          <a:extLst>
            <a:ext uri="{FF2B5EF4-FFF2-40B4-BE49-F238E27FC236}">
              <a16:creationId xmlns:a16="http://schemas.microsoft.com/office/drawing/2014/main" xmlns="" id="{B9F9D707-A4B7-4716-6239-4B29CBBF1B3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45335146"/>
          <a:ext cx="558800" cy="798286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76</xdr:row>
      <xdr:rowOff>24721</xdr:rowOff>
    </xdr:from>
    <xdr:to>
      <xdr:col>7</xdr:col>
      <xdr:colOff>584200</xdr:colOff>
      <xdr:row>76</xdr:row>
      <xdr:rowOff>823007</xdr:rowOff>
    </xdr:to>
    <xdr:pic>
      <xdr:nvPicPr>
        <xdr:cNvPr id="100" name="Picture 99">
          <a:extLst>
            <a:ext uri="{FF2B5EF4-FFF2-40B4-BE49-F238E27FC236}">
              <a16:creationId xmlns:a16="http://schemas.microsoft.com/office/drawing/2014/main" xmlns="" id="{01301A5E-E078-64CD-F98E-A43B149D638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46182871"/>
          <a:ext cx="558800" cy="798286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77</xdr:row>
      <xdr:rowOff>24721</xdr:rowOff>
    </xdr:from>
    <xdr:to>
      <xdr:col>7</xdr:col>
      <xdr:colOff>584200</xdr:colOff>
      <xdr:row>77</xdr:row>
      <xdr:rowOff>823007</xdr:rowOff>
    </xdr:to>
    <xdr:pic>
      <xdr:nvPicPr>
        <xdr:cNvPr id="102" name="Picture 101">
          <a:extLst>
            <a:ext uri="{FF2B5EF4-FFF2-40B4-BE49-F238E27FC236}">
              <a16:creationId xmlns:a16="http://schemas.microsoft.com/office/drawing/2014/main" xmlns="" id="{5DFD2809-3E21-6673-F36A-15F8777D24E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47030596"/>
          <a:ext cx="558800" cy="798286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78</xdr:row>
      <xdr:rowOff>24721</xdr:rowOff>
    </xdr:from>
    <xdr:to>
      <xdr:col>7</xdr:col>
      <xdr:colOff>584200</xdr:colOff>
      <xdr:row>78</xdr:row>
      <xdr:rowOff>823007</xdr:rowOff>
    </xdr:to>
    <xdr:pic>
      <xdr:nvPicPr>
        <xdr:cNvPr id="104" name="Picture 103">
          <a:extLst>
            <a:ext uri="{FF2B5EF4-FFF2-40B4-BE49-F238E27FC236}">
              <a16:creationId xmlns:a16="http://schemas.microsoft.com/office/drawing/2014/main" xmlns="" id="{876D4B06-DC1F-AA40-CBE6-08C61F99685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47878321"/>
          <a:ext cx="558800" cy="798286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79</xdr:row>
      <xdr:rowOff>24721</xdr:rowOff>
    </xdr:from>
    <xdr:to>
      <xdr:col>7</xdr:col>
      <xdr:colOff>584200</xdr:colOff>
      <xdr:row>79</xdr:row>
      <xdr:rowOff>823007</xdr:rowOff>
    </xdr:to>
    <xdr:pic>
      <xdr:nvPicPr>
        <xdr:cNvPr id="106" name="Picture 105">
          <a:extLst>
            <a:ext uri="{FF2B5EF4-FFF2-40B4-BE49-F238E27FC236}">
              <a16:creationId xmlns:a16="http://schemas.microsoft.com/office/drawing/2014/main" xmlns="" id="{C6CD6642-42B6-D90A-FAC9-4EA871F25F6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48726046"/>
          <a:ext cx="558800" cy="798286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80</xdr:row>
      <xdr:rowOff>24721</xdr:rowOff>
    </xdr:from>
    <xdr:to>
      <xdr:col>7</xdr:col>
      <xdr:colOff>584200</xdr:colOff>
      <xdr:row>80</xdr:row>
      <xdr:rowOff>823007</xdr:rowOff>
    </xdr:to>
    <xdr:pic>
      <xdr:nvPicPr>
        <xdr:cNvPr id="108" name="Picture 107">
          <a:extLst>
            <a:ext uri="{FF2B5EF4-FFF2-40B4-BE49-F238E27FC236}">
              <a16:creationId xmlns:a16="http://schemas.microsoft.com/office/drawing/2014/main" xmlns="" id="{59D38F11-90A4-DFBC-AC7A-0E4CAC5B797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49573771"/>
          <a:ext cx="558800" cy="798286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81</xdr:row>
      <xdr:rowOff>24721</xdr:rowOff>
    </xdr:from>
    <xdr:to>
      <xdr:col>7</xdr:col>
      <xdr:colOff>584200</xdr:colOff>
      <xdr:row>81</xdr:row>
      <xdr:rowOff>823007</xdr:rowOff>
    </xdr:to>
    <xdr:pic>
      <xdr:nvPicPr>
        <xdr:cNvPr id="110" name="Picture 109">
          <a:extLst>
            <a:ext uri="{FF2B5EF4-FFF2-40B4-BE49-F238E27FC236}">
              <a16:creationId xmlns:a16="http://schemas.microsoft.com/office/drawing/2014/main" xmlns="" id="{DB2A8FE6-8A2F-B9DF-BEC5-5DE718D92B0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50421496"/>
          <a:ext cx="558800" cy="798286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82</xdr:row>
      <xdr:rowOff>24721</xdr:rowOff>
    </xdr:from>
    <xdr:to>
      <xdr:col>7</xdr:col>
      <xdr:colOff>584200</xdr:colOff>
      <xdr:row>82</xdr:row>
      <xdr:rowOff>823007</xdr:rowOff>
    </xdr:to>
    <xdr:pic>
      <xdr:nvPicPr>
        <xdr:cNvPr id="112" name="Picture 111">
          <a:extLst>
            <a:ext uri="{FF2B5EF4-FFF2-40B4-BE49-F238E27FC236}">
              <a16:creationId xmlns:a16="http://schemas.microsoft.com/office/drawing/2014/main" xmlns="" id="{D225E8AC-26C1-6AC3-97EE-805C4555F01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51269221"/>
          <a:ext cx="558800" cy="798286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83</xdr:row>
      <xdr:rowOff>24718</xdr:rowOff>
    </xdr:from>
    <xdr:to>
      <xdr:col>7</xdr:col>
      <xdr:colOff>584200</xdr:colOff>
      <xdr:row>83</xdr:row>
      <xdr:rowOff>823004</xdr:rowOff>
    </xdr:to>
    <xdr:pic>
      <xdr:nvPicPr>
        <xdr:cNvPr id="114" name="Picture 113">
          <a:extLst>
            <a:ext uri="{FF2B5EF4-FFF2-40B4-BE49-F238E27FC236}">
              <a16:creationId xmlns:a16="http://schemas.microsoft.com/office/drawing/2014/main" xmlns="" id="{2B9A0AA2-59CE-486D-D4B3-24F36AE4DCD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52116943"/>
          <a:ext cx="558800" cy="798286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84</xdr:row>
      <xdr:rowOff>24718</xdr:rowOff>
    </xdr:from>
    <xdr:to>
      <xdr:col>7</xdr:col>
      <xdr:colOff>584200</xdr:colOff>
      <xdr:row>84</xdr:row>
      <xdr:rowOff>823004</xdr:rowOff>
    </xdr:to>
    <xdr:pic>
      <xdr:nvPicPr>
        <xdr:cNvPr id="116" name="Picture 115">
          <a:extLst>
            <a:ext uri="{FF2B5EF4-FFF2-40B4-BE49-F238E27FC236}">
              <a16:creationId xmlns:a16="http://schemas.microsoft.com/office/drawing/2014/main" xmlns="" id="{8669E80D-6CCD-19A5-0F46-90687941F6A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52964668"/>
          <a:ext cx="558800" cy="798286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85</xdr:row>
      <xdr:rowOff>24718</xdr:rowOff>
    </xdr:from>
    <xdr:to>
      <xdr:col>7</xdr:col>
      <xdr:colOff>584200</xdr:colOff>
      <xdr:row>85</xdr:row>
      <xdr:rowOff>823004</xdr:rowOff>
    </xdr:to>
    <xdr:pic>
      <xdr:nvPicPr>
        <xdr:cNvPr id="118" name="Picture 117">
          <a:extLst>
            <a:ext uri="{FF2B5EF4-FFF2-40B4-BE49-F238E27FC236}">
              <a16:creationId xmlns:a16="http://schemas.microsoft.com/office/drawing/2014/main" xmlns="" id="{6D64DB2A-8DE4-D4FC-2BF3-820FFE71606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53812393"/>
          <a:ext cx="558800" cy="798286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86</xdr:row>
      <xdr:rowOff>24718</xdr:rowOff>
    </xdr:from>
    <xdr:to>
      <xdr:col>7</xdr:col>
      <xdr:colOff>584200</xdr:colOff>
      <xdr:row>86</xdr:row>
      <xdr:rowOff>823004</xdr:rowOff>
    </xdr:to>
    <xdr:pic>
      <xdr:nvPicPr>
        <xdr:cNvPr id="120" name="Picture 119">
          <a:extLst>
            <a:ext uri="{FF2B5EF4-FFF2-40B4-BE49-F238E27FC236}">
              <a16:creationId xmlns:a16="http://schemas.microsoft.com/office/drawing/2014/main" xmlns="" id="{047A53FE-541A-AF46-45F2-6BC3C7FBFFD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54660118"/>
          <a:ext cx="558800" cy="798286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87</xdr:row>
      <xdr:rowOff>24718</xdr:rowOff>
    </xdr:from>
    <xdr:to>
      <xdr:col>7</xdr:col>
      <xdr:colOff>584200</xdr:colOff>
      <xdr:row>87</xdr:row>
      <xdr:rowOff>823004</xdr:rowOff>
    </xdr:to>
    <xdr:pic>
      <xdr:nvPicPr>
        <xdr:cNvPr id="122" name="Picture 121">
          <a:extLst>
            <a:ext uri="{FF2B5EF4-FFF2-40B4-BE49-F238E27FC236}">
              <a16:creationId xmlns:a16="http://schemas.microsoft.com/office/drawing/2014/main" xmlns="" id="{E9FCEFDA-AC25-7127-9233-6A9AC59E8D7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55507843"/>
          <a:ext cx="558800" cy="798286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88</xdr:row>
      <xdr:rowOff>24718</xdr:rowOff>
    </xdr:from>
    <xdr:to>
      <xdr:col>7</xdr:col>
      <xdr:colOff>584200</xdr:colOff>
      <xdr:row>88</xdr:row>
      <xdr:rowOff>823004</xdr:rowOff>
    </xdr:to>
    <xdr:pic>
      <xdr:nvPicPr>
        <xdr:cNvPr id="124" name="Picture 123">
          <a:extLst>
            <a:ext uri="{FF2B5EF4-FFF2-40B4-BE49-F238E27FC236}">
              <a16:creationId xmlns:a16="http://schemas.microsoft.com/office/drawing/2014/main" xmlns="" id="{D5BA0DC8-D8E2-CFFD-49F5-2F9072A883C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56355568"/>
          <a:ext cx="558800" cy="798286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89</xdr:row>
      <xdr:rowOff>24718</xdr:rowOff>
    </xdr:from>
    <xdr:to>
      <xdr:col>7</xdr:col>
      <xdr:colOff>584200</xdr:colOff>
      <xdr:row>89</xdr:row>
      <xdr:rowOff>823004</xdr:rowOff>
    </xdr:to>
    <xdr:pic>
      <xdr:nvPicPr>
        <xdr:cNvPr id="126" name="Picture 125">
          <a:extLst>
            <a:ext uri="{FF2B5EF4-FFF2-40B4-BE49-F238E27FC236}">
              <a16:creationId xmlns:a16="http://schemas.microsoft.com/office/drawing/2014/main" xmlns="" id="{32E09E3F-6258-2080-2C7E-7E019041E8D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57203293"/>
          <a:ext cx="558800" cy="798286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90</xdr:row>
      <xdr:rowOff>24718</xdr:rowOff>
    </xdr:from>
    <xdr:to>
      <xdr:col>7</xdr:col>
      <xdr:colOff>584200</xdr:colOff>
      <xdr:row>90</xdr:row>
      <xdr:rowOff>823004</xdr:rowOff>
    </xdr:to>
    <xdr:pic>
      <xdr:nvPicPr>
        <xdr:cNvPr id="128" name="Picture 127">
          <a:extLst>
            <a:ext uri="{FF2B5EF4-FFF2-40B4-BE49-F238E27FC236}">
              <a16:creationId xmlns:a16="http://schemas.microsoft.com/office/drawing/2014/main" xmlns="" id="{D2A22505-F146-EBF2-5856-652AAB21218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58051018"/>
          <a:ext cx="558800" cy="798286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91</xdr:row>
      <xdr:rowOff>24718</xdr:rowOff>
    </xdr:from>
    <xdr:to>
      <xdr:col>7</xdr:col>
      <xdr:colOff>584200</xdr:colOff>
      <xdr:row>91</xdr:row>
      <xdr:rowOff>823004</xdr:rowOff>
    </xdr:to>
    <xdr:pic>
      <xdr:nvPicPr>
        <xdr:cNvPr id="130" name="Picture 129">
          <a:extLst>
            <a:ext uri="{FF2B5EF4-FFF2-40B4-BE49-F238E27FC236}">
              <a16:creationId xmlns:a16="http://schemas.microsoft.com/office/drawing/2014/main" xmlns="" id="{90940536-6688-7502-B4D1-96B08E6156E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58898743"/>
          <a:ext cx="558800" cy="798286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92</xdr:row>
      <xdr:rowOff>24718</xdr:rowOff>
    </xdr:from>
    <xdr:to>
      <xdr:col>7</xdr:col>
      <xdr:colOff>584200</xdr:colOff>
      <xdr:row>92</xdr:row>
      <xdr:rowOff>823004</xdr:rowOff>
    </xdr:to>
    <xdr:pic>
      <xdr:nvPicPr>
        <xdr:cNvPr id="132" name="Picture 131">
          <a:extLst>
            <a:ext uri="{FF2B5EF4-FFF2-40B4-BE49-F238E27FC236}">
              <a16:creationId xmlns:a16="http://schemas.microsoft.com/office/drawing/2014/main" xmlns="" id="{B840FD8E-4B9E-0E2F-4DEA-1BFD46744EB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59746468"/>
          <a:ext cx="558800" cy="798286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93</xdr:row>
      <xdr:rowOff>24718</xdr:rowOff>
    </xdr:from>
    <xdr:to>
      <xdr:col>7</xdr:col>
      <xdr:colOff>584200</xdr:colOff>
      <xdr:row>93</xdr:row>
      <xdr:rowOff>823004</xdr:rowOff>
    </xdr:to>
    <xdr:pic>
      <xdr:nvPicPr>
        <xdr:cNvPr id="134" name="Picture 133">
          <a:extLst>
            <a:ext uri="{FF2B5EF4-FFF2-40B4-BE49-F238E27FC236}">
              <a16:creationId xmlns:a16="http://schemas.microsoft.com/office/drawing/2014/main" xmlns="" id="{3739ED70-FEF2-14A8-CECA-53E7E56ED48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60594193"/>
          <a:ext cx="558800" cy="798286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94</xdr:row>
      <xdr:rowOff>24718</xdr:rowOff>
    </xdr:from>
    <xdr:to>
      <xdr:col>7</xdr:col>
      <xdr:colOff>584200</xdr:colOff>
      <xdr:row>94</xdr:row>
      <xdr:rowOff>823004</xdr:rowOff>
    </xdr:to>
    <xdr:pic>
      <xdr:nvPicPr>
        <xdr:cNvPr id="136" name="Picture 135">
          <a:extLst>
            <a:ext uri="{FF2B5EF4-FFF2-40B4-BE49-F238E27FC236}">
              <a16:creationId xmlns:a16="http://schemas.microsoft.com/office/drawing/2014/main" xmlns="" id="{833025C1-3DA0-CAEE-A42A-21902EA6A23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61441918"/>
          <a:ext cx="558800" cy="798286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97</xdr:row>
      <xdr:rowOff>25140</xdr:rowOff>
    </xdr:from>
    <xdr:to>
      <xdr:col>7</xdr:col>
      <xdr:colOff>584200</xdr:colOff>
      <xdr:row>97</xdr:row>
      <xdr:rowOff>889264</xdr:rowOff>
    </xdr:to>
    <xdr:pic>
      <xdr:nvPicPr>
        <xdr:cNvPr id="138" name="Picture 137">
          <a:extLst>
            <a:ext uri="{FF2B5EF4-FFF2-40B4-BE49-F238E27FC236}">
              <a16:creationId xmlns:a16="http://schemas.microsoft.com/office/drawing/2014/main" xmlns="" id="{7ECBAD79-D8DE-E464-FC74-1A2A5C35ECF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62690115"/>
          <a:ext cx="558800" cy="864124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98</xdr:row>
      <xdr:rowOff>25140</xdr:rowOff>
    </xdr:from>
    <xdr:to>
      <xdr:col>7</xdr:col>
      <xdr:colOff>584200</xdr:colOff>
      <xdr:row>98</xdr:row>
      <xdr:rowOff>889264</xdr:rowOff>
    </xdr:to>
    <xdr:pic>
      <xdr:nvPicPr>
        <xdr:cNvPr id="140" name="Picture 139">
          <a:extLst>
            <a:ext uri="{FF2B5EF4-FFF2-40B4-BE49-F238E27FC236}">
              <a16:creationId xmlns:a16="http://schemas.microsoft.com/office/drawing/2014/main" xmlns="" id="{2C21EF38-0675-55E8-769B-757FFD6697B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63604515"/>
          <a:ext cx="558800" cy="864124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99</xdr:row>
      <xdr:rowOff>24718</xdr:rowOff>
    </xdr:from>
    <xdr:to>
      <xdr:col>7</xdr:col>
      <xdr:colOff>584200</xdr:colOff>
      <xdr:row>99</xdr:row>
      <xdr:rowOff>823004</xdr:rowOff>
    </xdr:to>
    <xdr:pic>
      <xdr:nvPicPr>
        <xdr:cNvPr id="142" name="Picture 141">
          <a:extLst>
            <a:ext uri="{FF2B5EF4-FFF2-40B4-BE49-F238E27FC236}">
              <a16:creationId xmlns:a16="http://schemas.microsoft.com/office/drawing/2014/main" xmlns="" id="{A6AD73F9-E5C1-43F3-6BAB-DF8B9FEE287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64518493"/>
          <a:ext cx="558800" cy="798286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100</xdr:row>
      <xdr:rowOff>24718</xdr:rowOff>
    </xdr:from>
    <xdr:to>
      <xdr:col>7</xdr:col>
      <xdr:colOff>584200</xdr:colOff>
      <xdr:row>100</xdr:row>
      <xdr:rowOff>823004</xdr:rowOff>
    </xdr:to>
    <xdr:pic>
      <xdr:nvPicPr>
        <xdr:cNvPr id="144" name="Picture 143">
          <a:extLst>
            <a:ext uri="{FF2B5EF4-FFF2-40B4-BE49-F238E27FC236}">
              <a16:creationId xmlns:a16="http://schemas.microsoft.com/office/drawing/2014/main" xmlns="" id="{0FA730BC-1024-4202-5113-55317EBBE3A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65366218"/>
          <a:ext cx="558800" cy="798286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101</xdr:row>
      <xdr:rowOff>24718</xdr:rowOff>
    </xdr:from>
    <xdr:to>
      <xdr:col>7</xdr:col>
      <xdr:colOff>584200</xdr:colOff>
      <xdr:row>101</xdr:row>
      <xdr:rowOff>823004</xdr:rowOff>
    </xdr:to>
    <xdr:pic>
      <xdr:nvPicPr>
        <xdr:cNvPr id="146" name="Picture 145">
          <a:extLst>
            <a:ext uri="{FF2B5EF4-FFF2-40B4-BE49-F238E27FC236}">
              <a16:creationId xmlns:a16="http://schemas.microsoft.com/office/drawing/2014/main" xmlns="" id="{058A0412-FF58-4D84-969F-C712DFC4C3A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66213943"/>
          <a:ext cx="558800" cy="798286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102</xdr:row>
      <xdr:rowOff>24718</xdr:rowOff>
    </xdr:from>
    <xdr:to>
      <xdr:col>7</xdr:col>
      <xdr:colOff>584200</xdr:colOff>
      <xdr:row>102</xdr:row>
      <xdr:rowOff>823004</xdr:rowOff>
    </xdr:to>
    <xdr:pic>
      <xdr:nvPicPr>
        <xdr:cNvPr id="148" name="Picture 147">
          <a:extLst>
            <a:ext uri="{FF2B5EF4-FFF2-40B4-BE49-F238E27FC236}">
              <a16:creationId xmlns:a16="http://schemas.microsoft.com/office/drawing/2014/main" xmlns="" id="{76AA9D04-E59C-A347-05FD-43ACF1C1280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67061668"/>
          <a:ext cx="558800" cy="798286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103</xdr:row>
      <xdr:rowOff>24718</xdr:rowOff>
    </xdr:from>
    <xdr:to>
      <xdr:col>7</xdr:col>
      <xdr:colOff>584200</xdr:colOff>
      <xdr:row>103</xdr:row>
      <xdr:rowOff>823004</xdr:rowOff>
    </xdr:to>
    <xdr:pic>
      <xdr:nvPicPr>
        <xdr:cNvPr id="150" name="Picture 149">
          <a:extLst>
            <a:ext uri="{FF2B5EF4-FFF2-40B4-BE49-F238E27FC236}">
              <a16:creationId xmlns:a16="http://schemas.microsoft.com/office/drawing/2014/main" xmlns="" id="{76715580-B73A-AFA7-D0A9-DACFDED998F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67909393"/>
          <a:ext cx="558800" cy="798286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104</xdr:row>
      <xdr:rowOff>24718</xdr:rowOff>
    </xdr:from>
    <xdr:to>
      <xdr:col>7</xdr:col>
      <xdr:colOff>584200</xdr:colOff>
      <xdr:row>104</xdr:row>
      <xdr:rowOff>823004</xdr:rowOff>
    </xdr:to>
    <xdr:pic>
      <xdr:nvPicPr>
        <xdr:cNvPr id="152" name="Picture 151">
          <a:extLst>
            <a:ext uri="{FF2B5EF4-FFF2-40B4-BE49-F238E27FC236}">
              <a16:creationId xmlns:a16="http://schemas.microsoft.com/office/drawing/2014/main" xmlns="" id="{91B92089-7A44-C94D-6A07-A8C4E36A1DB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68757118"/>
          <a:ext cx="558800" cy="798286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105</xdr:row>
      <xdr:rowOff>24718</xdr:rowOff>
    </xdr:from>
    <xdr:to>
      <xdr:col>7</xdr:col>
      <xdr:colOff>584200</xdr:colOff>
      <xdr:row>105</xdr:row>
      <xdr:rowOff>823004</xdr:rowOff>
    </xdr:to>
    <xdr:pic>
      <xdr:nvPicPr>
        <xdr:cNvPr id="154" name="Picture 153">
          <a:extLst>
            <a:ext uri="{FF2B5EF4-FFF2-40B4-BE49-F238E27FC236}">
              <a16:creationId xmlns:a16="http://schemas.microsoft.com/office/drawing/2014/main" xmlns="" id="{F19BFA57-68BB-2688-20DC-1CBB2B6A93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69604843"/>
          <a:ext cx="558800" cy="798286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106</xdr:row>
      <xdr:rowOff>24718</xdr:rowOff>
    </xdr:from>
    <xdr:to>
      <xdr:col>7</xdr:col>
      <xdr:colOff>584200</xdr:colOff>
      <xdr:row>106</xdr:row>
      <xdr:rowOff>823004</xdr:rowOff>
    </xdr:to>
    <xdr:pic>
      <xdr:nvPicPr>
        <xdr:cNvPr id="156" name="Picture 155">
          <a:extLst>
            <a:ext uri="{FF2B5EF4-FFF2-40B4-BE49-F238E27FC236}">
              <a16:creationId xmlns:a16="http://schemas.microsoft.com/office/drawing/2014/main" xmlns="" id="{64131668-EE6A-D31E-9FCC-01F1ECC8175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70452568"/>
          <a:ext cx="558800" cy="798286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107</xdr:row>
      <xdr:rowOff>24718</xdr:rowOff>
    </xdr:from>
    <xdr:to>
      <xdr:col>7</xdr:col>
      <xdr:colOff>584200</xdr:colOff>
      <xdr:row>107</xdr:row>
      <xdr:rowOff>823004</xdr:rowOff>
    </xdr:to>
    <xdr:pic>
      <xdr:nvPicPr>
        <xdr:cNvPr id="158" name="Picture 157">
          <a:extLst>
            <a:ext uri="{FF2B5EF4-FFF2-40B4-BE49-F238E27FC236}">
              <a16:creationId xmlns:a16="http://schemas.microsoft.com/office/drawing/2014/main" xmlns="" id="{3380FCA6-2506-D96A-C3D9-DBF614E71A6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71300293"/>
          <a:ext cx="558800" cy="798286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108</xdr:row>
      <xdr:rowOff>24718</xdr:rowOff>
    </xdr:from>
    <xdr:to>
      <xdr:col>7</xdr:col>
      <xdr:colOff>584200</xdr:colOff>
      <xdr:row>108</xdr:row>
      <xdr:rowOff>823004</xdr:rowOff>
    </xdr:to>
    <xdr:pic>
      <xdr:nvPicPr>
        <xdr:cNvPr id="160" name="Picture 159">
          <a:extLst>
            <a:ext uri="{FF2B5EF4-FFF2-40B4-BE49-F238E27FC236}">
              <a16:creationId xmlns:a16="http://schemas.microsoft.com/office/drawing/2014/main" xmlns="" id="{AEF49FFB-89EE-C619-4438-C21003FBB65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72148018"/>
          <a:ext cx="558800" cy="798286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109</xdr:row>
      <xdr:rowOff>24718</xdr:rowOff>
    </xdr:from>
    <xdr:to>
      <xdr:col>7</xdr:col>
      <xdr:colOff>584200</xdr:colOff>
      <xdr:row>109</xdr:row>
      <xdr:rowOff>823004</xdr:rowOff>
    </xdr:to>
    <xdr:pic>
      <xdr:nvPicPr>
        <xdr:cNvPr id="162" name="Picture 161">
          <a:extLst>
            <a:ext uri="{FF2B5EF4-FFF2-40B4-BE49-F238E27FC236}">
              <a16:creationId xmlns:a16="http://schemas.microsoft.com/office/drawing/2014/main" xmlns="" id="{2CEDBF42-40B0-179B-7A3D-E26AC84535B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72995743"/>
          <a:ext cx="558800" cy="798286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110</xdr:row>
      <xdr:rowOff>24718</xdr:rowOff>
    </xdr:from>
    <xdr:to>
      <xdr:col>7</xdr:col>
      <xdr:colOff>584200</xdr:colOff>
      <xdr:row>110</xdr:row>
      <xdr:rowOff>823004</xdr:rowOff>
    </xdr:to>
    <xdr:pic>
      <xdr:nvPicPr>
        <xdr:cNvPr id="164" name="Picture 163">
          <a:extLst>
            <a:ext uri="{FF2B5EF4-FFF2-40B4-BE49-F238E27FC236}">
              <a16:creationId xmlns:a16="http://schemas.microsoft.com/office/drawing/2014/main" xmlns="" id="{D1E8D29D-81E1-0865-4919-9E84AB1151E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73843468"/>
          <a:ext cx="558800" cy="798286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111</xdr:row>
      <xdr:rowOff>24718</xdr:rowOff>
    </xdr:from>
    <xdr:to>
      <xdr:col>7</xdr:col>
      <xdr:colOff>584200</xdr:colOff>
      <xdr:row>111</xdr:row>
      <xdr:rowOff>823004</xdr:rowOff>
    </xdr:to>
    <xdr:pic>
      <xdr:nvPicPr>
        <xdr:cNvPr id="166" name="Picture 165">
          <a:extLst>
            <a:ext uri="{FF2B5EF4-FFF2-40B4-BE49-F238E27FC236}">
              <a16:creationId xmlns:a16="http://schemas.microsoft.com/office/drawing/2014/main" xmlns="" id="{93CC87C9-A9FE-D2D2-5DD3-8507D1C930C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74691193"/>
          <a:ext cx="558800" cy="798286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112</xdr:row>
      <xdr:rowOff>24718</xdr:rowOff>
    </xdr:from>
    <xdr:to>
      <xdr:col>7</xdr:col>
      <xdr:colOff>584200</xdr:colOff>
      <xdr:row>112</xdr:row>
      <xdr:rowOff>823004</xdr:rowOff>
    </xdr:to>
    <xdr:pic>
      <xdr:nvPicPr>
        <xdr:cNvPr id="168" name="Picture 167">
          <a:extLst>
            <a:ext uri="{FF2B5EF4-FFF2-40B4-BE49-F238E27FC236}">
              <a16:creationId xmlns:a16="http://schemas.microsoft.com/office/drawing/2014/main" xmlns="" id="{B089FC1F-BEE2-E028-9AB6-D1699D15D9E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75538918"/>
          <a:ext cx="558800" cy="798286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113</xdr:row>
      <xdr:rowOff>21729</xdr:rowOff>
    </xdr:from>
    <xdr:to>
      <xdr:col>7</xdr:col>
      <xdr:colOff>584200</xdr:colOff>
      <xdr:row>113</xdr:row>
      <xdr:rowOff>835515</xdr:rowOff>
    </xdr:to>
    <xdr:pic>
      <xdr:nvPicPr>
        <xdr:cNvPr id="170" name="Picture 169">
          <a:extLst>
            <a:ext uri="{FF2B5EF4-FFF2-40B4-BE49-F238E27FC236}">
              <a16:creationId xmlns:a16="http://schemas.microsoft.com/office/drawing/2014/main" xmlns="" id="{5CE91F6A-968E-1ED3-11A5-212B3518C2C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76383654"/>
          <a:ext cx="558800" cy="813786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114</xdr:row>
      <xdr:rowOff>21729</xdr:rowOff>
    </xdr:from>
    <xdr:to>
      <xdr:col>7</xdr:col>
      <xdr:colOff>584200</xdr:colOff>
      <xdr:row>114</xdr:row>
      <xdr:rowOff>835515</xdr:rowOff>
    </xdr:to>
    <xdr:pic>
      <xdr:nvPicPr>
        <xdr:cNvPr id="172" name="Picture 171">
          <a:extLst>
            <a:ext uri="{FF2B5EF4-FFF2-40B4-BE49-F238E27FC236}">
              <a16:creationId xmlns:a16="http://schemas.microsoft.com/office/drawing/2014/main" xmlns="" id="{40EA7312-6579-C404-887F-253A6D10803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77240904"/>
          <a:ext cx="558800" cy="813786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115</xdr:row>
      <xdr:rowOff>24718</xdr:rowOff>
    </xdr:from>
    <xdr:to>
      <xdr:col>7</xdr:col>
      <xdr:colOff>584200</xdr:colOff>
      <xdr:row>115</xdr:row>
      <xdr:rowOff>823004</xdr:rowOff>
    </xdr:to>
    <xdr:pic>
      <xdr:nvPicPr>
        <xdr:cNvPr id="174" name="Picture 173">
          <a:extLst>
            <a:ext uri="{FF2B5EF4-FFF2-40B4-BE49-F238E27FC236}">
              <a16:creationId xmlns:a16="http://schemas.microsoft.com/office/drawing/2014/main" xmlns="" id="{DA29EA92-C4EF-2DCC-D614-F5A28F3233C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78101143"/>
          <a:ext cx="558800" cy="798286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116</xdr:row>
      <xdr:rowOff>24718</xdr:rowOff>
    </xdr:from>
    <xdr:to>
      <xdr:col>7</xdr:col>
      <xdr:colOff>584200</xdr:colOff>
      <xdr:row>116</xdr:row>
      <xdr:rowOff>823004</xdr:rowOff>
    </xdr:to>
    <xdr:pic>
      <xdr:nvPicPr>
        <xdr:cNvPr id="176" name="Picture 175">
          <a:extLst>
            <a:ext uri="{FF2B5EF4-FFF2-40B4-BE49-F238E27FC236}">
              <a16:creationId xmlns:a16="http://schemas.microsoft.com/office/drawing/2014/main" xmlns="" id="{3DC17D3C-511F-EA48-FD5F-14209CD4BEF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78948868"/>
          <a:ext cx="558800" cy="798286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117</xdr:row>
      <xdr:rowOff>24718</xdr:rowOff>
    </xdr:from>
    <xdr:to>
      <xdr:col>7</xdr:col>
      <xdr:colOff>584200</xdr:colOff>
      <xdr:row>117</xdr:row>
      <xdr:rowOff>823004</xdr:rowOff>
    </xdr:to>
    <xdr:pic>
      <xdr:nvPicPr>
        <xdr:cNvPr id="178" name="Picture 177">
          <a:extLst>
            <a:ext uri="{FF2B5EF4-FFF2-40B4-BE49-F238E27FC236}">
              <a16:creationId xmlns:a16="http://schemas.microsoft.com/office/drawing/2014/main" xmlns="" id="{1635AF82-99FA-CAF6-041F-10CC2F2BBB4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79796593"/>
          <a:ext cx="558800" cy="798286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118</xdr:row>
      <xdr:rowOff>24718</xdr:rowOff>
    </xdr:from>
    <xdr:to>
      <xdr:col>7</xdr:col>
      <xdr:colOff>584200</xdr:colOff>
      <xdr:row>118</xdr:row>
      <xdr:rowOff>823004</xdr:rowOff>
    </xdr:to>
    <xdr:pic>
      <xdr:nvPicPr>
        <xdr:cNvPr id="180" name="Picture 179">
          <a:extLst>
            <a:ext uri="{FF2B5EF4-FFF2-40B4-BE49-F238E27FC236}">
              <a16:creationId xmlns:a16="http://schemas.microsoft.com/office/drawing/2014/main" xmlns="" id="{0AC19BC1-68EC-E068-336B-0325C1F09D7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80644318"/>
          <a:ext cx="558800" cy="798286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119</xdr:row>
      <xdr:rowOff>24718</xdr:rowOff>
    </xdr:from>
    <xdr:to>
      <xdr:col>7</xdr:col>
      <xdr:colOff>584200</xdr:colOff>
      <xdr:row>119</xdr:row>
      <xdr:rowOff>823004</xdr:rowOff>
    </xdr:to>
    <xdr:pic>
      <xdr:nvPicPr>
        <xdr:cNvPr id="182" name="Picture 181">
          <a:extLst>
            <a:ext uri="{FF2B5EF4-FFF2-40B4-BE49-F238E27FC236}">
              <a16:creationId xmlns:a16="http://schemas.microsoft.com/office/drawing/2014/main" xmlns="" id="{A76D0464-503D-0BF2-C85B-3FB6A392CFC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81492043"/>
          <a:ext cx="558800" cy="798286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120</xdr:row>
      <xdr:rowOff>24718</xdr:rowOff>
    </xdr:from>
    <xdr:to>
      <xdr:col>7</xdr:col>
      <xdr:colOff>584200</xdr:colOff>
      <xdr:row>120</xdr:row>
      <xdr:rowOff>823004</xdr:rowOff>
    </xdr:to>
    <xdr:pic>
      <xdr:nvPicPr>
        <xdr:cNvPr id="184" name="Picture 183">
          <a:extLst>
            <a:ext uri="{FF2B5EF4-FFF2-40B4-BE49-F238E27FC236}">
              <a16:creationId xmlns:a16="http://schemas.microsoft.com/office/drawing/2014/main" xmlns="" id="{C9FCEFE3-52D7-9D07-BC62-8963572C648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82339768"/>
          <a:ext cx="558800" cy="798286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123</xdr:row>
      <xdr:rowOff>24718</xdr:rowOff>
    </xdr:from>
    <xdr:to>
      <xdr:col>7</xdr:col>
      <xdr:colOff>584200</xdr:colOff>
      <xdr:row>123</xdr:row>
      <xdr:rowOff>823004</xdr:rowOff>
    </xdr:to>
    <xdr:pic>
      <xdr:nvPicPr>
        <xdr:cNvPr id="186" name="Picture 185">
          <a:extLst>
            <a:ext uri="{FF2B5EF4-FFF2-40B4-BE49-F238E27FC236}">
              <a16:creationId xmlns:a16="http://schemas.microsoft.com/office/drawing/2014/main" xmlns="" id="{3F4A5417-D664-3AE9-0651-2F91DF7025C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83587543"/>
          <a:ext cx="558800" cy="798286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124</xdr:row>
      <xdr:rowOff>24718</xdr:rowOff>
    </xdr:from>
    <xdr:to>
      <xdr:col>7</xdr:col>
      <xdr:colOff>584200</xdr:colOff>
      <xdr:row>124</xdr:row>
      <xdr:rowOff>823004</xdr:rowOff>
    </xdr:to>
    <xdr:pic>
      <xdr:nvPicPr>
        <xdr:cNvPr id="188" name="Picture 187">
          <a:extLst>
            <a:ext uri="{FF2B5EF4-FFF2-40B4-BE49-F238E27FC236}">
              <a16:creationId xmlns:a16="http://schemas.microsoft.com/office/drawing/2014/main" xmlns="" id="{1C73BD57-3AF7-C4CF-8CEC-0E04985D911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84435268"/>
          <a:ext cx="558800" cy="798286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127</xdr:row>
      <xdr:rowOff>24718</xdr:rowOff>
    </xdr:from>
    <xdr:to>
      <xdr:col>7</xdr:col>
      <xdr:colOff>584200</xdr:colOff>
      <xdr:row>127</xdr:row>
      <xdr:rowOff>823004</xdr:rowOff>
    </xdr:to>
    <xdr:pic>
      <xdr:nvPicPr>
        <xdr:cNvPr id="190" name="Picture 189">
          <a:extLst>
            <a:ext uri="{FF2B5EF4-FFF2-40B4-BE49-F238E27FC236}">
              <a16:creationId xmlns:a16="http://schemas.microsoft.com/office/drawing/2014/main" xmlns="" id="{E5FEEB56-7D2D-CF83-F306-467915BD9BF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85892593"/>
          <a:ext cx="558800" cy="798286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128</xdr:row>
      <xdr:rowOff>24718</xdr:rowOff>
    </xdr:from>
    <xdr:to>
      <xdr:col>7</xdr:col>
      <xdr:colOff>584200</xdr:colOff>
      <xdr:row>128</xdr:row>
      <xdr:rowOff>823004</xdr:rowOff>
    </xdr:to>
    <xdr:pic>
      <xdr:nvPicPr>
        <xdr:cNvPr id="192" name="Picture 191">
          <a:extLst>
            <a:ext uri="{FF2B5EF4-FFF2-40B4-BE49-F238E27FC236}">
              <a16:creationId xmlns:a16="http://schemas.microsoft.com/office/drawing/2014/main" xmlns="" id="{463C4E17-6A97-6449-D349-916289E5BEB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86740318"/>
          <a:ext cx="558800" cy="798286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129</xdr:row>
      <xdr:rowOff>24718</xdr:rowOff>
    </xdr:from>
    <xdr:to>
      <xdr:col>7</xdr:col>
      <xdr:colOff>584200</xdr:colOff>
      <xdr:row>129</xdr:row>
      <xdr:rowOff>823004</xdr:rowOff>
    </xdr:to>
    <xdr:pic>
      <xdr:nvPicPr>
        <xdr:cNvPr id="194" name="Picture 193">
          <a:extLst>
            <a:ext uri="{FF2B5EF4-FFF2-40B4-BE49-F238E27FC236}">
              <a16:creationId xmlns:a16="http://schemas.microsoft.com/office/drawing/2014/main" xmlns="" id="{339EFA87-B9C5-69ED-88A4-1E43454FAED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87588043"/>
          <a:ext cx="558800" cy="798286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130</xdr:row>
      <xdr:rowOff>24718</xdr:rowOff>
    </xdr:from>
    <xdr:to>
      <xdr:col>7</xdr:col>
      <xdr:colOff>584200</xdr:colOff>
      <xdr:row>130</xdr:row>
      <xdr:rowOff>823004</xdr:rowOff>
    </xdr:to>
    <xdr:pic>
      <xdr:nvPicPr>
        <xdr:cNvPr id="196" name="Picture 195">
          <a:extLst>
            <a:ext uri="{FF2B5EF4-FFF2-40B4-BE49-F238E27FC236}">
              <a16:creationId xmlns:a16="http://schemas.microsoft.com/office/drawing/2014/main" xmlns="" id="{BBC71B32-F178-3E58-1E1C-08B83101A18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88435768"/>
          <a:ext cx="558800" cy="798286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133</xdr:row>
      <xdr:rowOff>24718</xdr:rowOff>
    </xdr:from>
    <xdr:to>
      <xdr:col>7</xdr:col>
      <xdr:colOff>584200</xdr:colOff>
      <xdr:row>133</xdr:row>
      <xdr:rowOff>823004</xdr:rowOff>
    </xdr:to>
    <xdr:pic>
      <xdr:nvPicPr>
        <xdr:cNvPr id="198" name="Picture 197">
          <a:extLst>
            <a:ext uri="{FF2B5EF4-FFF2-40B4-BE49-F238E27FC236}">
              <a16:creationId xmlns:a16="http://schemas.microsoft.com/office/drawing/2014/main" xmlns="" id="{6ACE80A8-C303-AF0D-8328-0ACD8A047DB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89893093"/>
          <a:ext cx="558800" cy="798286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134</xdr:row>
      <xdr:rowOff>24718</xdr:rowOff>
    </xdr:from>
    <xdr:to>
      <xdr:col>7</xdr:col>
      <xdr:colOff>584200</xdr:colOff>
      <xdr:row>134</xdr:row>
      <xdr:rowOff>823004</xdr:rowOff>
    </xdr:to>
    <xdr:pic>
      <xdr:nvPicPr>
        <xdr:cNvPr id="200" name="Picture 199">
          <a:extLst>
            <a:ext uri="{FF2B5EF4-FFF2-40B4-BE49-F238E27FC236}">
              <a16:creationId xmlns:a16="http://schemas.microsoft.com/office/drawing/2014/main" xmlns="" id="{10C9C9D2-DED1-8E71-840F-406F8944723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90740818"/>
          <a:ext cx="558800" cy="798286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135</xdr:row>
      <xdr:rowOff>24718</xdr:rowOff>
    </xdr:from>
    <xdr:to>
      <xdr:col>7</xdr:col>
      <xdr:colOff>584200</xdr:colOff>
      <xdr:row>135</xdr:row>
      <xdr:rowOff>823004</xdr:rowOff>
    </xdr:to>
    <xdr:pic>
      <xdr:nvPicPr>
        <xdr:cNvPr id="202" name="Picture 201">
          <a:extLst>
            <a:ext uri="{FF2B5EF4-FFF2-40B4-BE49-F238E27FC236}">
              <a16:creationId xmlns:a16="http://schemas.microsoft.com/office/drawing/2014/main" xmlns="" id="{AB938C82-1A0F-8B00-91BF-400EEE48B2B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91588543"/>
          <a:ext cx="558800" cy="798286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136</xdr:row>
      <xdr:rowOff>24718</xdr:rowOff>
    </xdr:from>
    <xdr:to>
      <xdr:col>7</xdr:col>
      <xdr:colOff>584200</xdr:colOff>
      <xdr:row>136</xdr:row>
      <xdr:rowOff>823004</xdr:rowOff>
    </xdr:to>
    <xdr:pic>
      <xdr:nvPicPr>
        <xdr:cNvPr id="204" name="Picture 203">
          <a:extLst>
            <a:ext uri="{FF2B5EF4-FFF2-40B4-BE49-F238E27FC236}">
              <a16:creationId xmlns:a16="http://schemas.microsoft.com/office/drawing/2014/main" xmlns="" id="{649E3625-0703-C5EB-0E91-C147E3946B8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92436268"/>
          <a:ext cx="558800" cy="798286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139</xdr:row>
      <xdr:rowOff>24718</xdr:rowOff>
    </xdr:from>
    <xdr:to>
      <xdr:col>7</xdr:col>
      <xdr:colOff>584200</xdr:colOff>
      <xdr:row>139</xdr:row>
      <xdr:rowOff>823004</xdr:rowOff>
    </xdr:to>
    <xdr:pic>
      <xdr:nvPicPr>
        <xdr:cNvPr id="206" name="Picture 205">
          <a:extLst>
            <a:ext uri="{FF2B5EF4-FFF2-40B4-BE49-F238E27FC236}">
              <a16:creationId xmlns:a16="http://schemas.microsoft.com/office/drawing/2014/main" xmlns="" id="{DC6E8CC9-6D76-4ED5-0EA2-B6B4B20C874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93893593"/>
          <a:ext cx="558800" cy="798286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140</xdr:row>
      <xdr:rowOff>24718</xdr:rowOff>
    </xdr:from>
    <xdr:to>
      <xdr:col>7</xdr:col>
      <xdr:colOff>584200</xdr:colOff>
      <xdr:row>140</xdr:row>
      <xdr:rowOff>823004</xdr:rowOff>
    </xdr:to>
    <xdr:pic>
      <xdr:nvPicPr>
        <xdr:cNvPr id="208" name="Picture 207">
          <a:extLst>
            <a:ext uri="{FF2B5EF4-FFF2-40B4-BE49-F238E27FC236}">
              <a16:creationId xmlns:a16="http://schemas.microsoft.com/office/drawing/2014/main" xmlns="" id="{4E403B4E-5C79-BB49-0320-685B53AD78B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94741318"/>
          <a:ext cx="558800" cy="798286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143</xdr:row>
      <xdr:rowOff>24718</xdr:rowOff>
    </xdr:from>
    <xdr:to>
      <xdr:col>7</xdr:col>
      <xdr:colOff>584200</xdr:colOff>
      <xdr:row>143</xdr:row>
      <xdr:rowOff>823004</xdr:rowOff>
    </xdr:to>
    <xdr:pic>
      <xdr:nvPicPr>
        <xdr:cNvPr id="210" name="Picture 209">
          <a:extLst>
            <a:ext uri="{FF2B5EF4-FFF2-40B4-BE49-F238E27FC236}">
              <a16:creationId xmlns:a16="http://schemas.microsoft.com/office/drawing/2014/main" xmlns="" id="{80CE56EF-FFC7-64BE-0CC6-D5ADA3BD901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95989093"/>
          <a:ext cx="558800" cy="798286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144</xdr:row>
      <xdr:rowOff>24718</xdr:rowOff>
    </xdr:from>
    <xdr:to>
      <xdr:col>7</xdr:col>
      <xdr:colOff>584200</xdr:colOff>
      <xdr:row>144</xdr:row>
      <xdr:rowOff>823004</xdr:rowOff>
    </xdr:to>
    <xdr:pic>
      <xdr:nvPicPr>
        <xdr:cNvPr id="212" name="Picture 211">
          <a:extLst>
            <a:ext uri="{FF2B5EF4-FFF2-40B4-BE49-F238E27FC236}">
              <a16:creationId xmlns:a16="http://schemas.microsoft.com/office/drawing/2014/main" xmlns="" id="{66D11419-4A3C-CCA0-6712-DB695736D1D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96836818"/>
          <a:ext cx="558800" cy="798286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145</xdr:row>
      <xdr:rowOff>24718</xdr:rowOff>
    </xdr:from>
    <xdr:to>
      <xdr:col>7</xdr:col>
      <xdr:colOff>584200</xdr:colOff>
      <xdr:row>145</xdr:row>
      <xdr:rowOff>823004</xdr:rowOff>
    </xdr:to>
    <xdr:pic>
      <xdr:nvPicPr>
        <xdr:cNvPr id="214" name="Picture 213">
          <a:extLst>
            <a:ext uri="{FF2B5EF4-FFF2-40B4-BE49-F238E27FC236}">
              <a16:creationId xmlns:a16="http://schemas.microsoft.com/office/drawing/2014/main" xmlns="" id="{D74F4659-682D-423B-0DB7-0036630B709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97684543"/>
          <a:ext cx="558800" cy="798286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146</xdr:row>
      <xdr:rowOff>24718</xdr:rowOff>
    </xdr:from>
    <xdr:to>
      <xdr:col>7</xdr:col>
      <xdr:colOff>584200</xdr:colOff>
      <xdr:row>146</xdr:row>
      <xdr:rowOff>823004</xdr:rowOff>
    </xdr:to>
    <xdr:pic>
      <xdr:nvPicPr>
        <xdr:cNvPr id="216" name="Picture 215">
          <a:extLst>
            <a:ext uri="{FF2B5EF4-FFF2-40B4-BE49-F238E27FC236}">
              <a16:creationId xmlns:a16="http://schemas.microsoft.com/office/drawing/2014/main" xmlns="" id="{E0C1FB3A-0012-3222-1AAE-ECC9DE60228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98532268"/>
          <a:ext cx="558800" cy="798286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151</xdr:row>
      <xdr:rowOff>24718</xdr:rowOff>
    </xdr:from>
    <xdr:to>
      <xdr:col>7</xdr:col>
      <xdr:colOff>584200</xdr:colOff>
      <xdr:row>151</xdr:row>
      <xdr:rowOff>823004</xdr:rowOff>
    </xdr:to>
    <xdr:pic>
      <xdr:nvPicPr>
        <xdr:cNvPr id="218" name="Picture 217">
          <a:extLst>
            <a:ext uri="{FF2B5EF4-FFF2-40B4-BE49-F238E27FC236}">
              <a16:creationId xmlns:a16="http://schemas.microsoft.com/office/drawing/2014/main" xmlns="" id="{8D56875B-8A3F-D949-D226-FED3F0F7EDB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100180093"/>
          <a:ext cx="558800" cy="798286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152</xdr:row>
      <xdr:rowOff>24718</xdr:rowOff>
    </xdr:from>
    <xdr:to>
      <xdr:col>7</xdr:col>
      <xdr:colOff>584200</xdr:colOff>
      <xdr:row>152</xdr:row>
      <xdr:rowOff>823004</xdr:rowOff>
    </xdr:to>
    <xdr:pic>
      <xdr:nvPicPr>
        <xdr:cNvPr id="220" name="Picture 219">
          <a:extLst>
            <a:ext uri="{FF2B5EF4-FFF2-40B4-BE49-F238E27FC236}">
              <a16:creationId xmlns:a16="http://schemas.microsoft.com/office/drawing/2014/main" xmlns="" id="{AB0EAFAF-21F5-F0E8-A874-B66E09D7761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101027818"/>
          <a:ext cx="558800" cy="798286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153</xdr:row>
      <xdr:rowOff>24718</xdr:rowOff>
    </xdr:from>
    <xdr:to>
      <xdr:col>7</xdr:col>
      <xdr:colOff>584200</xdr:colOff>
      <xdr:row>153</xdr:row>
      <xdr:rowOff>823004</xdr:rowOff>
    </xdr:to>
    <xdr:pic>
      <xdr:nvPicPr>
        <xdr:cNvPr id="222" name="Picture 221">
          <a:extLst>
            <a:ext uri="{FF2B5EF4-FFF2-40B4-BE49-F238E27FC236}">
              <a16:creationId xmlns:a16="http://schemas.microsoft.com/office/drawing/2014/main" xmlns="" id="{FAF91B05-1373-3DAF-DBFF-C859A186573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101875543"/>
          <a:ext cx="558800" cy="798286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154</xdr:row>
      <xdr:rowOff>24718</xdr:rowOff>
    </xdr:from>
    <xdr:to>
      <xdr:col>7</xdr:col>
      <xdr:colOff>584200</xdr:colOff>
      <xdr:row>154</xdr:row>
      <xdr:rowOff>823004</xdr:rowOff>
    </xdr:to>
    <xdr:pic>
      <xdr:nvPicPr>
        <xdr:cNvPr id="224" name="Picture 223">
          <a:extLst>
            <a:ext uri="{FF2B5EF4-FFF2-40B4-BE49-F238E27FC236}">
              <a16:creationId xmlns:a16="http://schemas.microsoft.com/office/drawing/2014/main" xmlns="" id="{D74ED5A2-92C0-DE2C-6FD3-FBD08A0C930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102723268"/>
          <a:ext cx="558800" cy="798286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155</xdr:row>
      <xdr:rowOff>24718</xdr:rowOff>
    </xdr:from>
    <xdr:to>
      <xdr:col>7</xdr:col>
      <xdr:colOff>584200</xdr:colOff>
      <xdr:row>155</xdr:row>
      <xdr:rowOff>823004</xdr:rowOff>
    </xdr:to>
    <xdr:pic>
      <xdr:nvPicPr>
        <xdr:cNvPr id="226" name="Picture 225">
          <a:extLst>
            <a:ext uri="{FF2B5EF4-FFF2-40B4-BE49-F238E27FC236}">
              <a16:creationId xmlns:a16="http://schemas.microsoft.com/office/drawing/2014/main" xmlns="" id="{D7CF1FDB-2F71-5C18-B125-19ED1AA1DFE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103570993"/>
          <a:ext cx="558800" cy="798286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156</xdr:row>
      <xdr:rowOff>24718</xdr:rowOff>
    </xdr:from>
    <xdr:to>
      <xdr:col>7</xdr:col>
      <xdr:colOff>584200</xdr:colOff>
      <xdr:row>156</xdr:row>
      <xdr:rowOff>823004</xdr:rowOff>
    </xdr:to>
    <xdr:pic>
      <xdr:nvPicPr>
        <xdr:cNvPr id="228" name="Picture 227">
          <a:extLst>
            <a:ext uri="{FF2B5EF4-FFF2-40B4-BE49-F238E27FC236}">
              <a16:creationId xmlns:a16="http://schemas.microsoft.com/office/drawing/2014/main" xmlns="" id="{9129640D-A823-1357-4475-46C8EA6AD50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104418718"/>
          <a:ext cx="558800" cy="798286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157</xdr:row>
      <xdr:rowOff>24718</xdr:rowOff>
    </xdr:from>
    <xdr:to>
      <xdr:col>7</xdr:col>
      <xdr:colOff>584200</xdr:colOff>
      <xdr:row>157</xdr:row>
      <xdr:rowOff>823004</xdr:rowOff>
    </xdr:to>
    <xdr:pic>
      <xdr:nvPicPr>
        <xdr:cNvPr id="230" name="Picture 229">
          <a:extLst>
            <a:ext uri="{FF2B5EF4-FFF2-40B4-BE49-F238E27FC236}">
              <a16:creationId xmlns:a16="http://schemas.microsoft.com/office/drawing/2014/main" xmlns="" id="{69F7C36E-9006-F664-2884-CF264B050EA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105266443"/>
          <a:ext cx="558800" cy="798286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158</xdr:row>
      <xdr:rowOff>24718</xdr:rowOff>
    </xdr:from>
    <xdr:to>
      <xdr:col>7</xdr:col>
      <xdr:colOff>584200</xdr:colOff>
      <xdr:row>158</xdr:row>
      <xdr:rowOff>823004</xdr:rowOff>
    </xdr:to>
    <xdr:pic>
      <xdr:nvPicPr>
        <xdr:cNvPr id="232" name="Picture 231">
          <a:extLst>
            <a:ext uri="{FF2B5EF4-FFF2-40B4-BE49-F238E27FC236}">
              <a16:creationId xmlns:a16="http://schemas.microsoft.com/office/drawing/2014/main" xmlns="" id="{5192ECC1-5501-D984-6E00-D521EF72B6B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106114168"/>
          <a:ext cx="558800" cy="798286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159</xdr:row>
      <xdr:rowOff>24718</xdr:rowOff>
    </xdr:from>
    <xdr:to>
      <xdr:col>7</xdr:col>
      <xdr:colOff>584200</xdr:colOff>
      <xdr:row>159</xdr:row>
      <xdr:rowOff>823004</xdr:rowOff>
    </xdr:to>
    <xdr:pic>
      <xdr:nvPicPr>
        <xdr:cNvPr id="234" name="Picture 233">
          <a:extLst>
            <a:ext uri="{FF2B5EF4-FFF2-40B4-BE49-F238E27FC236}">
              <a16:creationId xmlns:a16="http://schemas.microsoft.com/office/drawing/2014/main" xmlns="" id="{46917FAC-D436-BFC4-DE13-FFE6B5A30A5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106961893"/>
          <a:ext cx="558800" cy="798286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160</xdr:row>
      <xdr:rowOff>24718</xdr:rowOff>
    </xdr:from>
    <xdr:to>
      <xdr:col>7</xdr:col>
      <xdr:colOff>584200</xdr:colOff>
      <xdr:row>160</xdr:row>
      <xdr:rowOff>823004</xdr:rowOff>
    </xdr:to>
    <xdr:pic>
      <xdr:nvPicPr>
        <xdr:cNvPr id="236" name="Picture 235">
          <a:extLst>
            <a:ext uri="{FF2B5EF4-FFF2-40B4-BE49-F238E27FC236}">
              <a16:creationId xmlns:a16="http://schemas.microsoft.com/office/drawing/2014/main" xmlns="" id="{BDF72879-3062-0F72-113F-48F75AD90B7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107809618"/>
          <a:ext cx="558800" cy="798286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161</xdr:row>
      <xdr:rowOff>24718</xdr:rowOff>
    </xdr:from>
    <xdr:to>
      <xdr:col>7</xdr:col>
      <xdr:colOff>584200</xdr:colOff>
      <xdr:row>161</xdr:row>
      <xdr:rowOff>823004</xdr:rowOff>
    </xdr:to>
    <xdr:pic>
      <xdr:nvPicPr>
        <xdr:cNvPr id="238" name="Picture 237">
          <a:extLst>
            <a:ext uri="{FF2B5EF4-FFF2-40B4-BE49-F238E27FC236}">
              <a16:creationId xmlns:a16="http://schemas.microsoft.com/office/drawing/2014/main" xmlns="" id="{4E6232DE-7F92-1269-3621-C44FA9284BE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108657343"/>
          <a:ext cx="558800" cy="798286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162</xdr:row>
      <xdr:rowOff>24718</xdr:rowOff>
    </xdr:from>
    <xdr:to>
      <xdr:col>7</xdr:col>
      <xdr:colOff>584200</xdr:colOff>
      <xdr:row>162</xdr:row>
      <xdr:rowOff>823004</xdr:rowOff>
    </xdr:to>
    <xdr:pic>
      <xdr:nvPicPr>
        <xdr:cNvPr id="240" name="Picture 239">
          <a:extLst>
            <a:ext uri="{FF2B5EF4-FFF2-40B4-BE49-F238E27FC236}">
              <a16:creationId xmlns:a16="http://schemas.microsoft.com/office/drawing/2014/main" xmlns="" id="{1B6DFB41-E253-B83E-7E12-87274D485CB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109505068"/>
          <a:ext cx="558800" cy="798286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163</xdr:row>
      <xdr:rowOff>24718</xdr:rowOff>
    </xdr:from>
    <xdr:to>
      <xdr:col>7</xdr:col>
      <xdr:colOff>584200</xdr:colOff>
      <xdr:row>163</xdr:row>
      <xdr:rowOff>823004</xdr:rowOff>
    </xdr:to>
    <xdr:pic>
      <xdr:nvPicPr>
        <xdr:cNvPr id="242" name="Picture 241">
          <a:extLst>
            <a:ext uri="{FF2B5EF4-FFF2-40B4-BE49-F238E27FC236}">
              <a16:creationId xmlns:a16="http://schemas.microsoft.com/office/drawing/2014/main" xmlns="" id="{0AF8FB07-F2C5-D394-FBA3-0139DF79920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110352793"/>
          <a:ext cx="558800" cy="798286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164</xdr:row>
      <xdr:rowOff>24718</xdr:rowOff>
    </xdr:from>
    <xdr:to>
      <xdr:col>7</xdr:col>
      <xdr:colOff>584200</xdr:colOff>
      <xdr:row>164</xdr:row>
      <xdr:rowOff>823004</xdr:rowOff>
    </xdr:to>
    <xdr:pic>
      <xdr:nvPicPr>
        <xdr:cNvPr id="244" name="Picture 243">
          <a:extLst>
            <a:ext uri="{FF2B5EF4-FFF2-40B4-BE49-F238E27FC236}">
              <a16:creationId xmlns:a16="http://schemas.microsoft.com/office/drawing/2014/main" xmlns="" id="{C142D737-0D68-3F65-AACB-0CE9A0D1F70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111200518"/>
          <a:ext cx="558800" cy="798286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165</xdr:row>
      <xdr:rowOff>24718</xdr:rowOff>
    </xdr:from>
    <xdr:to>
      <xdr:col>7</xdr:col>
      <xdr:colOff>584200</xdr:colOff>
      <xdr:row>165</xdr:row>
      <xdr:rowOff>823004</xdr:rowOff>
    </xdr:to>
    <xdr:pic>
      <xdr:nvPicPr>
        <xdr:cNvPr id="246" name="Picture 245">
          <a:extLst>
            <a:ext uri="{FF2B5EF4-FFF2-40B4-BE49-F238E27FC236}">
              <a16:creationId xmlns:a16="http://schemas.microsoft.com/office/drawing/2014/main" xmlns="" id="{6D19D216-19B8-2382-1BAD-6C3419770A1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112048243"/>
          <a:ext cx="558800" cy="798286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166</xdr:row>
      <xdr:rowOff>24718</xdr:rowOff>
    </xdr:from>
    <xdr:to>
      <xdr:col>7</xdr:col>
      <xdr:colOff>584200</xdr:colOff>
      <xdr:row>166</xdr:row>
      <xdr:rowOff>823004</xdr:rowOff>
    </xdr:to>
    <xdr:pic>
      <xdr:nvPicPr>
        <xdr:cNvPr id="248" name="Picture 247">
          <a:extLst>
            <a:ext uri="{FF2B5EF4-FFF2-40B4-BE49-F238E27FC236}">
              <a16:creationId xmlns:a16="http://schemas.microsoft.com/office/drawing/2014/main" xmlns="" id="{F307A60F-0F82-4B2D-A19F-E17DD590962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112895968"/>
          <a:ext cx="558800" cy="798286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167</xdr:row>
      <xdr:rowOff>24718</xdr:rowOff>
    </xdr:from>
    <xdr:to>
      <xdr:col>7</xdr:col>
      <xdr:colOff>584200</xdr:colOff>
      <xdr:row>167</xdr:row>
      <xdr:rowOff>823004</xdr:rowOff>
    </xdr:to>
    <xdr:pic>
      <xdr:nvPicPr>
        <xdr:cNvPr id="250" name="Picture 249">
          <a:extLst>
            <a:ext uri="{FF2B5EF4-FFF2-40B4-BE49-F238E27FC236}">
              <a16:creationId xmlns:a16="http://schemas.microsoft.com/office/drawing/2014/main" xmlns="" id="{8849ED77-E8DA-6C92-3D3B-61622E657A0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113743693"/>
          <a:ext cx="558800" cy="798286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168</xdr:row>
      <xdr:rowOff>24718</xdr:rowOff>
    </xdr:from>
    <xdr:to>
      <xdr:col>7</xdr:col>
      <xdr:colOff>584200</xdr:colOff>
      <xdr:row>168</xdr:row>
      <xdr:rowOff>823004</xdr:rowOff>
    </xdr:to>
    <xdr:pic>
      <xdr:nvPicPr>
        <xdr:cNvPr id="252" name="Picture 251">
          <a:extLst>
            <a:ext uri="{FF2B5EF4-FFF2-40B4-BE49-F238E27FC236}">
              <a16:creationId xmlns:a16="http://schemas.microsoft.com/office/drawing/2014/main" xmlns="" id="{7E778A30-C3CF-E075-4C1D-09097D929F3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114591418"/>
          <a:ext cx="558800" cy="798286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169</xdr:row>
      <xdr:rowOff>24718</xdr:rowOff>
    </xdr:from>
    <xdr:to>
      <xdr:col>7</xdr:col>
      <xdr:colOff>584200</xdr:colOff>
      <xdr:row>169</xdr:row>
      <xdr:rowOff>823004</xdr:rowOff>
    </xdr:to>
    <xdr:pic>
      <xdr:nvPicPr>
        <xdr:cNvPr id="254" name="Picture 253">
          <a:extLst>
            <a:ext uri="{FF2B5EF4-FFF2-40B4-BE49-F238E27FC236}">
              <a16:creationId xmlns:a16="http://schemas.microsoft.com/office/drawing/2014/main" xmlns="" id="{27A78EF8-AFD0-4520-8DAA-5E40CBDDA5C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115439143"/>
          <a:ext cx="558800" cy="798286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170</xdr:row>
      <xdr:rowOff>24718</xdr:rowOff>
    </xdr:from>
    <xdr:to>
      <xdr:col>7</xdr:col>
      <xdr:colOff>584200</xdr:colOff>
      <xdr:row>170</xdr:row>
      <xdr:rowOff>823004</xdr:rowOff>
    </xdr:to>
    <xdr:pic>
      <xdr:nvPicPr>
        <xdr:cNvPr id="256" name="Picture 255">
          <a:extLst>
            <a:ext uri="{FF2B5EF4-FFF2-40B4-BE49-F238E27FC236}">
              <a16:creationId xmlns:a16="http://schemas.microsoft.com/office/drawing/2014/main" xmlns="" id="{DE5F4616-39FF-25D3-19EA-F6884240B32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116286868"/>
          <a:ext cx="558800" cy="798286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171</xdr:row>
      <xdr:rowOff>24718</xdr:rowOff>
    </xdr:from>
    <xdr:to>
      <xdr:col>7</xdr:col>
      <xdr:colOff>584200</xdr:colOff>
      <xdr:row>171</xdr:row>
      <xdr:rowOff>823004</xdr:rowOff>
    </xdr:to>
    <xdr:pic>
      <xdr:nvPicPr>
        <xdr:cNvPr id="258" name="Picture 257">
          <a:extLst>
            <a:ext uri="{FF2B5EF4-FFF2-40B4-BE49-F238E27FC236}">
              <a16:creationId xmlns:a16="http://schemas.microsoft.com/office/drawing/2014/main" xmlns="" id="{A405E0A6-1CE5-E455-6B9D-50499E04F55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117134593"/>
          <a:ext cx="558800" cy="798286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172</xdr:row>
      <xdr:rowOff>24718</xdr:rowOff>
    </xdr:from>
    <xdr:to>
      <xdr:col>7</xdr:col>
      <xdr:colOff>584200</xdr:colOff>
      <xdr:row>172</xdr:row>
      <xdr:rowOff>823004</xdr:rowOff>
    </xdr:to>
    <xdr:pic>
      <xdr:nvPicPr>
        <xdr:cNvPr id="260" name="Picture 259">
          <a:extLst>
            <a:ext uri="{FF2B5EF4-FFF2-40B4-BE49-F238E27FC236}">
              <a16:creationId xmlns:a16="http://schemas.microsoft.com/office/drawing/2014/main" xmlns="" id="{ECCF8D5B-C38F-9105-CC5A-ECCD24BEE85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117982318"/>
          <a:ext cx="558800" cy="798286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174</xdr:row>
      <xdr:rowOff>24718</xdr:rowOff>
    </xdr:from>
    <xdr:to>
      <xdr:col>7</xdr:col>
      <xdr:colOff>584200</xdr:colOff>
      <xdr:row>174</xdr:row>
      <xdr:rowOff>823004</xdr:rowOff>
    </xdr:to>
    <xdr:pic>
      <xdr:nvPicPr>
        <xdr:cNvPr id="262" name="Picture 261">
          <a:extLst>
            <a:ext uri="{FF2B5EF4-FFF2-40B4-BE49-F238E27FC236}">
              <a16:creationId xmlns:a16="http://schemas.microsoft.com/office/drawing/2014/main" xmlns="" id="{8B22F30B-96C8-418E-0758-3307F04DE61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119030068"/>
          <a:ext cx="558800" cy="798286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175</xdr:row>
      <xdr:rowOff>24718</xdr:rowOff>
    </xdr:from>
    <xdr:to>
      <xdr:col>7</xdr:col>
      <xdr:colOff>584200</xdr:colOff>
      <xdr:row>175</xdr:row>
      <xdr:rowOff>823004</xdr:rowOff>
    </xdr:to>
    <xdr:pic>
      <xdr:nvPicPr>
        <xdr:cNvPr id="264" name="Picture 263">
          <a:extLst>
            <a:ext uri="{FF2B5EF4-FFF2-40B4-BE49-F238E27FC236}">
              <a16:creationId xmlns:a16="http://schemas.microsoft.com/office/drawing/2014/main" xmlns="" id="{DB0F45A3-8B28-F6B8-7F0B-BA80A4C8B17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119877793"/>
          <a:ext cx="558800" cy="798286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176</xdr:row>
      <xdr:rowOff>24718</xdr:rowOff>
    </xdr:from>
    <xdr:to>
      <xdr:col>7</xdr:col>
      <xdr:colOff>584200</xdr:colOff>
      <xdr:row>176</xdr:row>
      <xdr:rowOff>823004</xdr:rowOff>
    </xdr:to>
    <xdr:pic>
      <xdr:nvPicPr>
        <xdr:cNvPr id="266" name="Picture 265">
          <a:extLst>
            <a:ext uri="{FF2B5EF4-FFF2-40B4-BE49-F238E27FC236}">
              <a16:creationId xmlns:a16="http://schemas.microsoft.com/office/drawing/2014/main" xmlns="" id="{841EF149-3C82-BE08-8A2A-FEB4A6D7030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120725518"/>
          <a:ext cx="558800" cy="798286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177</xdr:row>
      <xdr:rowOff>24718</xdr:rowOff>
    </xdr:from>
    <xdr:to>
      <xdr:col>7</xdr:col>
      <xdr:colOff>584200</xdr:colOff>
      <xdr:row>177</xdr:row>
      <xdr:rowOff>823004</xdr:rowOff>
    </xdr:to>
    <xdr:pic>
      <xdr:nvPicPr>
        <xdr:cNvPr id="268" name="Picture 267">
          <a:extLst>
            <a:ext uri="{FF2B5EF4-FFF2-40B4-BE49-F238E27FC236}">
              <a16:creationId xmlns:a16="http://schemas.microsoft.com/office/drawing/2014/main" xmlns="" id="{D389BFBB-4BF3-109A-FD40-0891D824149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121573243"/>
          <a:ext cx="558800" cy="798286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178</xdr:row>
      <xdr:rowOff>24718</xdr:rowOff>
    </xdr:from>
    <xdr:to>
      <xdr:col>7</xdr:col>
      <xdr:colOff>584200</xdr:colOff>
      <xdr:row>178</xdr:row>
      <xdr:rowOff>823004</xdr:rowOff>
    </xdr:to>
    <xdr:pic>
      <xdr:nvPicPr>
        <xdr:cNvPr id="270" name="Picture 269">
          <a:extLst>
            <a:ext uri="{FF2B5EF4-FFF2-40B4-BE49-F238E27FC236}">
              <a16:creationId xmlns:a16="http://schemas.microsoft.com/office/drawing/2014/main" xmlns="" id="{1F1B5504-E9C9-D85F-41F4-238F0E3C14B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122420968"/>
          <a:ext cx="558800" cy="798286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179</xdr:row>
      <xdr:rowOff>24718</xdr:rowOff>
    </xdr:from>
    <xdr:to>
      <xdr:col>7</xdr:col>
      <xdr:colOff>584200</xdr:colOff>
      <xdr:row>179</xdr:row>
      <xdr:rowOff>823004</xdr:rowOff>
    </xdr:to>
    <xdr:pic>
      <xdr:nvPicPr>
        <xdr:cNvPr id="272" name="Picture 271">
          <a:extLst>
            <a:ext uri="{FF2B5EF4-FFF2-40B4-BE49-F238E27FC236}">
              <a16:creationId xmlns:a16="http://schemas.microsoft.com/office/drawing/2014/main" xmlns="" id="{7125648A-C8ED-7A7B-39B2-2F217C2AB20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123268693"/>
          <a:ext cx="558800" cy="798286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180</xdr:row>
      <xdr:rowOff>21729</xdr:rowOff>
    </xdr:from>
    <xdr:to>
      <xdr:col>7</xdr:col>
      <xdr:colOff>584200</xdr:colOff>
      <xdr:row>180</xdr:row>
      <xdr:rowOff>835515</xdr:rowOff>
    </xdr:to>
    <xdr:pic>
      <xdr:nvPicPr>
        <xdr:cNvPr id="274" name="Picture 273">
          <a:extLst>
            <a:ext uri="{FF2B5EF4-FFF2-40B4-BE49-F238E27FC236}">
              <a16:creationId xmlns:a16="http://schemas.microsoft.com/office/drawing/2014/main" xmlns="" id="{62778A94-5CB6-D143-AD65-8F445FA9911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124113429"/>
          <a:ext cx="558800" cy="813786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181</xdr:row>
      <xdr:rowOff>21729</xdr:rowOff>
    </xdr:from>
    <xdr:to>
      <xdr:col>7</xdr:col>
      <xdr:colOff>584200</xdr:colOff>
      <xdr:row>181</xdr:row>
      <xdr:rowOff>835515</xdr:rowOff>
    </xdr:to>
    <xdr:pic>
      <xdr:nvPicPr>
        <xdr:cNvPr id="276" name="Picture 275">
          <a:extLst>
            <a:ext uri="{FF2B5EF4-FFF2-40B4-BE49-F238E27FC236}">
              <a16:creationId xmlns:a16="http://schemas.microsoft.com/office/drawing/2014/main" xmlns="" id="{C9B7B95D-7FA9-4F50-4B17-9074B08B0DC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124970679"/>
          <a:ext cx="558800" cy="813786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182</xdr:row>
      <xdr:rowOff>24718</xdr:rowOff>
    </xdr:from>
    <xdr:to>
      <xdr:col>7</xdr:col>
      <xdr:colOff>584200</xdr:colOff>
      <xdr:row>182</xdr:row>
      <xdr:rowOff>823004</xdr:rowOff>
    </xdr:to>
    <xdr:pic>
      <xdr:nvPicPr>
        <xdr:cNvPr id="278" name="Picture 277">
          <a:extLst>
            <a:ext uri="{FF2B5EF4-FFF2-40B4-BE49-F238E27FC236}">
              <a16:creationId xmlns:a16="http://schemas.microsoft.com/office/drawing/2014/main" xmlns="" id="{E5C1CA97-1DCB-617D-A319-02AD22BF75E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125830918"/>
          <a:ext cx="558800" cy="798286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183</xdr:row>
      <xdr:rowOff>24718</xdr:rowOff>
    </xdr:from>
    <xdr:to>
      <xdr:col>7</xdr:col>
      <xdr:colOff>584200</xdr:colOff>
      <xdr:row>183</xdr:row>
      <xdr:rowOff>823004</xdr:rowOff>
    </xdr:to>
    <xdr:pic>
      <xdr:nvPicPr>
        <xdr:cNvPr id="280" name="Picture 279">
          <a:extLst>
            <a:ext uri="{FF2B5EF4-FFF2-40B4-BE49-F238E27FC236}">
              <a16:creationId xmlns:a16="http://schemas.microsoft.com/office/drawing/2014/main" xmlns="" id="{5AB43435-CE86-185C-FB25-DF1B669E58F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126678643"/>
          <a:ext cx="558800" cy="798286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184</xdr:row>
      <xdr:rowOff>24718</xdr:rowOff>
    </xdr:from>
    <xdr:to>
      <xdr:col>7</xdr:col>
      <xdr:colOff>584200</xdr:colOff>
      <xdr:row>184</xdr:row>
      <xdr:rowOff>823004</xdr:rowOff>
    </xdr:to>
    <xdr:pic>
      <xdr:nvPicPr>
        <xdr:cNvPr id="282" name="Picture 281">
          <a:extLst>
            <a:ext uri="{FF2B5EF4-FFF2-40B4-BE49-F238E27FC236}">
              <a16:creationId xmlns:a16="http://schemas.microsoft.com/office/drawing/2014/main" xmlns="" id="{75C79CB7-24D9-BB94-64A9-B7D2A8432F8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127526368"/>
          <a:ext cx="558800" cy="798286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185</xdr:row>
      <xdr:rowOff>24718</xdr:rowOff>
    </xdr:from>
    <xdr:to>
      <xdr:col>7</xdr:col>
      <xdr:colOff>584200</xdr:colOff>
      <xdr:row>185</xdr:row>
      <xdr:rowOff>823004</xdr:rowOff>
    </xdr:to>
    <xdr:pic>
      <xdr:nvPicPr>
        <xdr:cNvPr id="284" name="Picture 283">
          <a:extLst>
            <a:ext uri="{FF2B5EF4-FFF2-40B4-BE49-F238E27FC236}">
              <a16:creationId xmlns:a16="http://schemas.microsoft.com/office/drawing/2014/main" xmlns="" id="{68D5D879-E0CC-D1B6-84CE-E53B6727421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128374093"/>
          <a:ext cx="558800" cy="798286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190</xdr:row>
      <xdr:rowOff>24718</xdr:rowOff>
    </xdr:from>
    <xdr:to>
      <xdr:col>7</xdr:col>
      <xdr:colOff>584200</xdr:colOff>
      <xdr:row>190</xdr:row>
      <xdr:rowOff>823004</xdr:rowOff>
    </xdr:to>
    <xdr:pic>
      <xdr:nvPicPr>
        <xdr:cNvPr id="286" name="Picture 285">
          <a:extLst>
            <a:ext uri="{FF2B5EF4-FFF2-40B4-BE49-F238E27FC236}">
              <a16:creationId xmlns:a16="http://schemas.microsoft.com/office/drawing/2014/main" xmlns="" id="{F0A8A1D8-A8A0-042D-0155-1965AFFDDC7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130231468"/>
          <a:ext cx="558800" cy="798286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191</xdr:row>
      <xdr:rowOff>24718</xdr:rowOff>
    </xdr:from>
    <xdr:to>
      <xdr:col>7</xdr:col>
      <xdr:colOff>584200</xdr:colOff>
      <xdr:row>191</xdr:row>
      <xdr:rowOff>823004</xdr:rowOff>
    </xdr:to>
    <xdr:pic>
      <xdr:nvPicPr>
        <xdr:cNvPr id="288" name="Picture 287">
          <a:extLst>
            <a:ext uri="{FF2B5EF4-FFF2-40B4-BE49-F238E27FC236}">
              <a16:creationId xmlns:a16="http://schemas.microsoft.com/office/drawing/2014/main" xmlns="" id="{FFEF3A3E-BA1A-EA41-6585-81D91EC3C0C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131079193"/>
          <a:ext cx="558800" cy="798286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192</xdr:row>
      <xdr:rowOff>24718</xdr:rowOff>
    </xdr:from>
    <xdr:to>
      <xdr:col>7</xdr:col>
      <xdr:colOff>584200</xdr:colOff>
      <xdr:row>192</xdr:row>
      <xdr:rowOff>823004</xdr:rowOff>
    </xdr:to>
    <xdr:pic>
      <xdr:nvPicPr>
        <xdr:cNvPr id="290" name="Picture 289">
          <a:extLst>
            <a:ext uri="{FF2B5EF4-FFF2-40B4-BE49-F238E27FC236}">
              <a16:creationId xmlns:a16="http://schemas.microsoft.com/office/drawing/2014/main" xmlns="" id="{28D8E7DE-7A10-EF5F-EB09-C40E4CAB3E2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131926918"/>
          <a:ext cx="558800" cy="798286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193</xdr:row>
      <xdr:rowOff>24718</xdr:rowOff>
    </xdr:from>
    <xdr:to>
      <xdr:col>7</xdr:col>
      <xdr:colOff>584200</xdr:colOff>
      <xdr:row>193</xdr:row>
      <xdr:rowOff>823004</xdr:rowOff>
    </xdr:to>
    <xdr:pic>
      <xdr:nvPicPr>
        <xdr:cNvPr id="292" name="Picture 291">
          <a:extLst>
            <a:ext uri="{FF2B5EF4-FFF2-40B4-BE49-F238E27FC236}">
              <a16:creationId xmlns:a16="http://schemas.microsoft.com/office/drawing/2014/main" xmlns="" id="{20115065-B2A6-8382-476E-09BAF6EE3B2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132774643"/>
          <a:ext cx="558800" cy="798286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194</xdr:row>
      <xdr:rowOff>24718</xdr:rowOff>
    </xdr:from>
    <xdr:to>
      <xdr:col>7</xdr:col>
      <xdr:colOff>584200</xdr:colOff>
      <xdr:row>194</xdr:row>
      <xdr:rowOff>823004</xdr:rowOff>
    </xdr:to>
    <xdr:pic>
      <xdr:nvPicPr>
        <xdr:cNvPr id="294" name="Picture 293">
          <a:extLst>
            <a:ext uri="{FF2B5EF4-FFF2-40B4-BE49-F238E27FC236}">
              <a16:creationId xmlns:a16="http://schemas.microsoft.com/office/drawing/2014/main" xmlns="" id="{7B3CCBF6-5732-E9AA-FF03-A912285971A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133622368"/>
          <a:ext cx="558800" cy="798286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195</xdr:row>
      <xdr:rowOff>24718</xdr:rowOff>
    </xdr:from>
    <xdr:to>
      <xdr:col>7</xdr:col>
      <xdr:colOff>584200</xdr:colOff>
      <xdr:row>195</xdr:row>
      <xdr:rowOff>823004</xdr:rowOff>
    </xdr:to>
    <xdr:pic>
      <xdr:nvPicPr>
        <xdr:cNvPr id="296" name="Picture 295">
          <a:extLst>
            <a:ext uri="{FF2B5EF4-FFF2-40B4-BE49-F238E27FC236}">
              <a16:creationId xmlns:a16="http://schemas.microsoft.com/office/drawing/2014/main" xmlns="" id="{6F50991E-7C7E-584D-57A2-F91E320339B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134470093"/>
          <a:ext cx="558800" cy="798286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196</xdr:row>
      <xdr:rowOff>24718</xdr:rowOff>
    </xdr:from>
    <xdr:to>
      <xdr:col>7</xdr:col>
      <xdr:colOff>584200</xdr:colOff>
      <xdr:row>196</xdr:row>
      <xdr:rowOff>823004</xdr:rowOff>
    </xdr:to>
    <xdr:pic>
      <xdr:nvPicPr>
        <xdr:cNvPr id="298" name="Picture 297">
          <a:extLst>
            <a:ext uri="{FF2B5EF4-FFF2-40B4-BE49-F238E27FC236}">
              <a16:creationId xmlns:a16="http://schemas.microsoft.com/office/drawing/2014/main" xmlns="" id="{0E0DCE42-6542-6A10-F166-3D0E0B1BCEF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135317818"/>
          <a:ext cx="558800" cy="798286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197</xdr:row>
      <xdr:rowOff>24718</xdr:rowOff>
    </xdr:from>
    <xdr:to>
      <xdr:col>7</xdr:col>
      <xdr:colOff>584200</xdr:colOff>
      <xdr:row>197</xdr:row>
      <xdr:rowOff>823004</xdr:rowOff>
    </xdr:to>
    <xdr:pic>
      <xdr:nvPicPr>
        <xdr:cNvPr id="300" name="Picture 299">
          <a:extLst>
            <a:ext uri="{FF2B5EF4-FFF2-40B4-BE49-F238E27FC236}">
              <a16:creationId xmlns:a16="http://schemas.microsoft.com/office/drawing/2014/main" xmlns="" id="{D2E10E62-120F-69C2-2ECF-1C81DA9AC66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136165543"/>
          <a:ext cx="558800" cy="798286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202</xdr:row>
      <xdr:rowOff>24718</xdr:rowOff>
    </xdr:from>
    <xdr:to>
      <xdr:col>7</xdr:col>
      <xdr:colOff>584200</xdr:colOff>
      <xdr:row>202</xdr:row>
      <xdr:rowOff>823004</xdr:rowOff>
    </xdr:to>
    <xdr:pic>
      <xdr:nvPicPr>
        <xdr:cNvPr id="302" name="Picture 301">
          <a:extLst>
            <a:ext uri="{FF2B5EF4-FFF2-40B4-BE49-F238E27FC236}">
              <a16:creationId xmlns:a16="http://schemas.microsoft.com/office/drawing/2014/main" xmlns="" id="{AA8C0AB8-0D71-31B4-BCF3-60B054DB7A6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138232468"/>
          <a:ext cx="558800" cy="798286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203</xdr:row>
      <xdr:rowOff>24718</xdr:rowOff>
    </xdr:from>
    <xdr:to>
      <xdr:col>7</xdr:col>
      <xdr:colOff>584200</xdr:colOff>
      <xdr:row>203</xdr:row>
      <xdr:rowOff>823004</xdr:rowOff>
    </xdr:to>
    <xdr:pic>
      <xdr:nvPicPr>
        <xdr:cNvPr id="304" name="Picture 303">
          <a:extLst>
            <a:ext uri="{FF2B5EF4-FFF2-40B4-BE49-F238E27FC236}">
              <a16:creationId xmlns:a16="http://schemas.microsoft.com/office/drawing/2014/main" xmlns="" id="{B5ABBE2C-5D93-682D-8077-270121C17A1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139080193"/>
          <a:ext cx="558800" cy="798286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204</xdr:row>
      <xdr:rowOff>25140</xdr:rowOff>
    </xdr:from>
    <xdr:to>
      <xdr:col>7</xdr:col>
      <xdr:colOff>584200</xdr:colOff>
      <xdr:row>204</xdr:row>
      <xdr:rowOff>889264</xdr:rowOff>
    </xdr:to>
    <xdr:pic>
      <xdr:nvPicPr>
        <xdr:cNvPr id="306" name="Picture 305">
          <a:extLst>
            <a:ext uri="{FF2B5EF4-FFF2-40B4-BE49-F238E27FC236}">
              <a16:creationId xmlns:a16="http://schemas.microsoft.com/office/drawing/2014/main" xmlns="" id="{DB5E712D-3962-8642-B287-C47692233D3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139928340"/>
          <a:ext cx="558800" cy="864124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205</xdr:row>
      <xdr:rowOff>25140</xdr:rowOff>
    </xdr:from>
    <xdr:to>
      <xdr:col>7</xdr:col>
      <xdr:colOff>584200</xdr:colOff>
      <xdr:row>205</xdr:row>
      <xdr:rowOff>889264</xdr:rowOff>
    </xdr:to>
    <xdr:pic>
      <xdr:nvPicPr>
        <xdr:cNvPr id="308" name="Picture 307">
          <a:extLst>
            <a:ext uri="{FF2B5EF4-FFF2-40B4-BE49-F238E27FC236}">
              <a16:creationId xmlns:a16="http://schemas.microsoft.com/office/drawing/2014/main" xmlns="" id="{530B62A7-0CE5-1215-9724-3B2F950476B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140842740"/>
          <a:ext cx="558800" cy="864124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206</xdr:row>
      <xdr:rowOff>24718</xdr:rowOff>
    </xdr:from>
    <xdr:to>
      <xdr:col>7</xdr:col>
      <xdr:colOff>584200</xdr:colOff>
      <xdr:row>206</xdr:row>
      <xdr:rowOff>823004</xdr:rowOff>
    </xdr:to>
    <xdr:pic>
      <xdr:nvPicPr>
        <xdr:cNvPr id="310" name="Picture 309">
          <a:extLst>
            <a:ext uri="{FF2B5EF4-FFF2-40B4-BE49-F238E27FC236}">
              <a16:creationId xmlns:a16="http://schemas.microsoft.com/office/drawing/2014/main" xmlns="" id="{18407910-843C-9ECF-3CE5-10135B5888B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141756718"/>
          <a:ext cx="558800" cy="798286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207</xdr:row>
      <xdr:rowOff>24718</xdr:rowOff>
    </xdr:from>
    <xdr:to>
      <xdr:col>7</xdr:col>
      <xdr:colOff>584200</xdr:colOff>
      <xdr:row>207</xdr:row>
      <xdr:rowOff>823004</xdr:rowOff>
    </xdr:to>
    <xdr:pic>
      <xdr:nvPicPr>
        <xdr:cNvPr id="312" name="Picture 311">
          <a:extLst>
            <a:ext uri="{FF2B5EF4-FFF2-40B4-BE49-F238E27FC236}">
              <a16:creationId xmlns:a16="http://schemas.microsoft.com/office/drawing/2014/main" xmlns="" id="{21B9AFE7-36DB-E8C6-32E4-5B8CCA6AC49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142604443"/>
          <a:ext cx="558800" cy="798286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208</xdr:row>
      <xdr:rowOff>24718</xdr:rowOff>
    </xdr:from>
    <xdr:to>
      <xdr:col>7</xdr:col>
      <xdr:colOff>584200</xdr:colOff>
      <xdr:row>208</xdr:row>
      <xdr:rowOff>823004</xdr:rowOff>
    </xdr:to>
    <xdr:pic>
      <xdr:nvPicPr>
        <xdr:cNvPr id="314" name="Picture 313">
          <a:extLst>
            <a:ext uri="{FF2B5EF4-FFF2-40B4-BE49-F238E27FC236}">
              <a16:creationId xmlns:a16="http://schemas.microsoft.com/office/drawing/2014/main" xmlns="" id="{ED060678-FAA2-6A5E-4E1E-54CADE97E48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143452168"/>
          <a:ext cx="558800" cy="798286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209</xdr:row>
      <xdr:rowOff>24718</xdr:rowOff>
    </xdr:from>
    <xdr:to>
      <xdr:col>7</xdr:col>
      <xdr:colOff>584200</xdr:colOff>
      <xdr:row>209</xdr:row>
      <xdr:rowOff>823004</xdr:rowOff>
    </xdr:to>
    <xdr:pic>
      <xdr:nvPicPr>
        <xdr:cNvPr id="316" name="Picture 315">
          <a:extLst>
            <a:ext uri="{FF2B5EF4-FFF2-40B4-BE49-F238E27FC236}">
              <a16:creationId xmlns:a16="http://schemas.microsoft.com/office/drawing/2014/main" xmlns="" id="{4C4F0A1F-C0D3-55D4-E494-47EA57CA3DC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144299893"/>
          <a:ext cx="558800" cy="798286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218</xdr:row>
      <xdr:rowOff>24718</xdr:rowOff>
    </xdr:from>
    <xdr:to>
      <xdr:col>7</xdr:col>
      <xdr:colOff>584200</xdr:colOff>
      <xdr:row>218</xdr:row>
      <xdr:rowOff>823004</xdr:rowOff>
    </xdr:to>
    <xdr:pic>
      <xdr:nvPicPr>
        <xdr:cNvPr id="318" name="Picture 317">
          <a:extLst>
            <a:ext uri="{FF2B5EF4-FFF2-40B4-BE49-F238E27FC236}">
              <a16:creationId xmlns:a16="http://schemas.microsoft.com/office/drawing/2014/main" xmlns="" id="{425AE5E7-83EA-03E9-9B1B-B2FDAB17828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146747818"/>
          <a:ext cx="558800" cy="798286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219</xdr:row>
      <xdr:rowOff>24718</xdr:rowOff>
    </xdr:from>
    <xdr:to>
      <xdr:col>7</xdr:col>
      <xdr:colOff>584200</xdr:colOff>
      <xdr:row>219</xdr:row>
      <xdr:rowOff>823004</xdr:rowOff>
    </xdr:to>
    <xdr:pic>
      <xdr:nvPicPr>
        <xdr:cNvPr id="320" name="Picture 319">
          <a:extLst>
            <a:ext uri="{FF2B5EF4-FFF2-40B4-BE49-F238E27FC236}">
              <a16:creationId xmlns:a16="http://schemas.microsoft.com/office/drawing/2014/main" xmlns="" id="{C5709412-882B-D832-8C37-D43F72D9099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147595543"/>
          <a:ext cx="558800" cy="798286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220</xdr:row>
      <xdr:rowOff>24718</xdr:rowOff>
    </xdr:from>
    <xdr:to>
      <xdr:col>7</xdr:col>
      <xdr:colOff>584200</xdr:colOff>
      <xdr:row>220</xdr:row>
      <xdr:rowOff>823004</xdr:rowOff>
    </xdr:to>
    <xdr:pic>
      <xdr:nvPicPr>
        <xdr:cNvPr id="322" name="Picture 321">
          <a:extLst>
            <a:ext uri="{FF2B5EF4-FFF2-40B4-BE49-F238E27FC236}">
              <a16:creationId xmlns:a16="http://schemas.microsoft.com/office/drawing/2014/main" xmlns="" id="{42ACDFE8-2BE5-28DA-49E0-384A2FA6033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148443268"/>
          <a:ext cx="558800" cy="798286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221</xdr:row>
      <xdr:rowOff>24718</xdr:rowOff>
    </xdr:from>
    <xdr:to>
      <xdr:col>7</xdr:col>
      <xdr:colOff>584200</xdr:colOff>
      <xdr:row>221</xdr:row>
      <xdr:rowOff>823004</xdr:rowOff>
    </xdr:to>
    <xdr:pic>
      <xdr:nvPicPr>
        <xdr:cNvPr id="324" name="Picture 323">
          <a:extLst>
            <a:ext uri="{FF2B5EF4-FFF2-40B4-BE49-F238E27FC236}">
              <a16:creationId xmlns:a16="http://schemas.microsoft.com/office/drawing/2014/main" xmlns="" id="{A62B954B-A190-0BE7-1F89-3A7BE06959F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149290993"/>
          <a:ext cx="558800" cy="798286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222</xdr:row>
      <xdr:rowOff>24718</xdr:rowOff>
    </xdr:from>
    <xdr:to>
      <xdr:col>7</xdr:col>
      <xdr:colOff>584200</xdr:colOff>
      <xdr:row>222</xdr:row>
      <xdr:rowOff>823004</xdr:rowOff>
    </xdr:to>
    <xdr:pic>
      <xdr:nvPicPr>
        <xdr:cNvPr id="326" name="Picture 325">
          <a:extLst>
            <a:ext uri="{FF2B5EF4-FFF2-40B4-BE49-F238E27FC236}">
              <a16:creationId xmlns:a16="http://schemas.microsoft.com/office/drawing/2014/main" xmlns="" id="{5381927A-E572-6DC1-9CAE-8C7FF576BA0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150138718"/>
          <a:ext cx="558800" cy="798286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223</xdr:row>
      <xdr:rowOff>24718</xdr:rowOff>
    </xdr:from>
    <xdr:to>
      <xdr:col>7</xdr:col>
      <xdr:colOff>584200</xdr:colOff>
      <xdr:row>223</xdr:row>
      <xdr:rowOff>823004</xdr:rowOff>
    </xdr:to>
    <xdr:pic>
      <xdr:nvPicPr>
        <xdr:cNvPr id="328" name="Picture 327">
          <a:extLst>
            <a:ext uri="{FF2B5EF4-FFF2-40B4-BE49-F238E27FC236}">
              <a16:creationId xmlns:a16="http://schemas.microsoft.com/office/drawing/2014/main" xmlns="" id="{84BF9668-3C66-AECD-3D15-B46F2842410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150986443"/>
          <a:ext cx="558800" cy="798286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224</xdr:row>
      <xdr:rowOff>24718</xdr:rowOff>
    </xdr:from>
    <xdr:to>
      <xdr:col>7</xdr:col>
      <xdr:colOff>584200</xdr:colOff>
      <xdr:row>224</xdr:row>
      <xdr:rowOff>823004</xdr:rowOff>
    </xdr:to>
    <xdr:pic>
      <xdr:nvPicPr>
        <xdr:cNvPr id="330" name="Picture 329">
          <a:extLst>
            <a:ext uri="{FF2B5EF4-FFF2-40B4-BE49-F238E27FC236}">
              <a16:creationId xmlns:a16="http://schemas.microsoft.com/office/drawing/2014/main" xmlns="" id="{687EB2FB-8290-D21D-B81E-BA741D047FD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151834168"/>
          <a:ext cx="558800" cy="798286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225</xdr:row>
      <xdr:rowOff>24718</xdr:rowOff>
    </xdr:from>
    <xdr:to>
      <xdr:col>7</xdr:col>
      <xdr:colOff>584200</xdr:colOff>
      <xdr:row>225</xdr:row>
      <xdr:rowOff>823004</xdr:rowOff>
    </xdr:to>
    <xdr:pic>
      <xdr:nvPicPr>
        <xdr:cNvPr id="332" name="Picture 331">
          <a:extLst>
            <a:ext uri="{FF2B5EF4-FFF2-40B4-BE49-F238E27FC236}">
              <a16:creationId xmlns:a16="http://schemas.microsoft.com/office/drawing/2014/main" xmlns="" id="{17FC9311-9528-B616-A5DE-675FE914F48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152681893"/>
          <a:ext cx="558800" cy="798286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226</xdr:row>
      <xdr:rowOff>24718</xdr:rowOff>
    </xdr:from>
    <xdr:to>
      <xdr:col>7</xdr:col>
      <xdr:colOff>584200</xdr:colOff>
      <xdr:row>226</xdr:row>
      <xdr:rowOff>823004</xdr:rowOff>
    </xdr:to>
    <xdr:pic>
      <xdr:nvPicPr>
        <xdr:cNvPr id="334" name="Picture 333">
          <a:extLst>
            <a:ext uri="{FF2B5EF4-FFF2-40B4-BE49-F238E27FC236}">
              <a16:creationId xmlns:a16="http://schemas.microsoft.com/office/drawing/2014/main" xmlns="" id="{76A419EF-18C1-9B7A-C811-BED8C33AF5E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153529618"/>
          <a:ext cx="558800" cy="798286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227</xdr:row>
      <xdr:rowOff>24718</xdr:rowOff>
    </xdr:from>
    <xdr:to>
      <xdr:col>7</xdr:col>
      <xdr:colOff>584200</xdr:colOff>
      <xdr:row>227</xdr:row>
      <xdr:rowOff>823004</xdr:rowOff>
    </xdr:to>
    <xdr:pic>
      <xdr:nvPicPr>
        <xdr:cNvPr id="336" name="Picture 335">
          <a:extLst>
            <a:ext uri="{FF2B5EF4-FFF2-40B4-BE49-F238E27FC236}">
              <a16:creationId xmlns:a16="http://schemas.microsoft.com/office/drawing/2014/main" xmlns="" id="{4A0B994C-FC10-FAB5-F2D1-7C1E116F225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154377343"/>
          <a:ext cx="558800" cy="798286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228</xdr:row>
      <xdr:rowOff>24718</xdr:rowOff>
    </xdr:from>
    <xdr:to>
      <xdr:col>7</xdr:col>
      <xdr:colOff>584200</xdr:colOff>
      <xdr:row>228</xdr:row>
      <xdr:rowOff>823004</xdr:rowOff>
    </xdr:to>
    <xdr:pic>
      <xdr:nvPicPr>
        <xdr:cNvPr id="338" name="Picture 337">
          <a:extLst>
            <a:ext uri="{FF2B5EF4-FFF2-40B4-BE49-F238E27FC236}">
              <a16:creationId xmlns:a16="http://schemas.microsoft.com/office/drawing/2014/main" xmlns="" id="{839370A2-4395-62E3-F1F5-C523C25D0B5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155225068"/>
          <a:ext cx="558800" cy="798286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229</xdr:row>
      <xdr:rowOff>24718</xdr:rowOff>
    </xdr:from>
    <xdr:to>
      <xdr:col>7</xdr:col>
      <xdr:colOff>584200</xdr:colOff>
      <xdr:row>229</xdr:row>
      <xdr:rowOff>823004</xdr:rowOff>
    </xdr:to>
    <xdr:pic>
      <xdr:nvPicPr>
        <xdr:cNvPr id="340" name="Picture 339">
          <a:extLst>
            <a:ext uri="{FF2B5EF4-FFF2-40B4-BE49-F238E27FC236}">
              <a16:creationId xmlns:a16="http://schemas.microsoft.com/office/drawing/2014/main" xmlns="" id="{20924269-D023-CB38-AA6F-CC928663DA9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156072793"/>
          <a:ext cx="558800" cy="798286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244</xdr:row>
      <xdr:rowOff>22721</xdr:rowOff>
    </xdr:from>
    <xdr:to>
      <xdr:col>7</xdr:col>
      <xdr:colOff>584200</xdr:colOff>
      <xdr:row>244</xdr:row>
      <xdr:rowOff>834537</xdr:rowOff>
    </xdr:to>
    <xdr:pic>
      <xdr:nvPicPr>
        <xdr:cNvPr id="342" name="Picture 341">
          <a:extLst>
            <a:ext uri="{FF2B5EF4-FFF2-40B4-BE49-F238E27FC236}">
              <a16:creationId xmlns:a16="http://schemas.microsoft.com/office/drawing/2014/main" xmlns="" id="{FDE616D9-CE55-7488-A9D1-B18F8383567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159928421"/>
          <a:ext cx="558800" cy="811816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245</xdr:row>
      <xdr:rowOff>22721</xdr:rowOff>
    </xdr:from>
    <xdr:to>
      <xdr:col>7</xdr:col>
      <xdr:colOff>584200</xdr:colOff>
      <xdr:row>245</xdr:row>
      <xdr:rowOff>834537</xdr:rowOff>
    </xdr:to>
    <xdr:pic>
      <xdr:nvPicPr>
        <xdr:cNvPr id="344" name="Picture 343">
          <a:extLst>
            <a:ext uri="{FF2B5EF4-FFF2-40B4-BE49-F238E27FC236}">
              <a16:creationId xmlns:a16="http://schemas.microsoft.com/office/drawing/2014/main" xmlns="" id="{68B9511C-BF4B-FDBD-3739-5B54EC2E379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160785671"/>
          <a:ext cx="558800" cy="811816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246</xdr:row>
      <xdr:rowOff>24718</xdr:rowOff>
    </xdr:from>
    <xdr:to>
      <xdr:col>7</xdr:col>
      <xdr:colOff>584200</xdr:colOff>
      <xdr:row>246</xdr:row>
      <xdr:rowOff>823004</xdr:rowOff>
    </xdr:to>
    <xdr:pic>
      <xdr:nvPicPr>
        <xdr:cNvPr id="346" name="Picture 345">
          <a:extLst>
            <a:ext uri="{FF2B5EF4-FFF2-40B4-BE49-F238E27FC236}">
              <a16:creationId xmlns:a16="http://schemas.microsoft.com/office/drawing/2014/main" xmlns="" id="{1D7ACE4B-B337-4EDE-545A-C7E52DF040F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161644918"/>
          <a:ext cx="558800" cy="798286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247</xdr:row>
      <xdr:rowOff>24718</xdr:rowOff>
    </xdr:from>
    <xdr:to>
      <xdr:col>7</xdr:col>
      <xdr:colOff>584200</xdr:colOff>
      <xdr:row>247</xdr:row>
      <xdr:rowOff>823004</xdr:rowOff>
    </xdr:to>
    <xdr:pic>
      <xdr:nvPicPr>
        <xdr:cNvPr id="348" name="Picture 347">
          <a:extLst>
            <a:ext uri="{FF2B5EF4-FFF2-40B4-BE49-F238E27FC236}">
              <a16:creationId xmlns:a16="http://schemas.microsoft.com/office/drawing/2014/main" xmlns="" id="{E3BE7496-93ED-0FB8-263E-CA938A837FF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162492643"/>
          <a:ext cx="558800" cy="798286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248</xdr:row>
      <xdr:rowOff>24718</xdr:rowOff>
    </xdr:from>
    <xdr:to>
      <xdr:col>7</xdr:col>
      <xdr:colOff>584200</xdr:colOff>
      <xdr:row>248</xdr:row>
      <xdr:rowOff>823004</xdr:rowOff>
    </xdr:to>
    <xdr:pic>
      <xdr:nvPicPr>
        <xdr:cNvPr id="350" name="Picture 349">
          <a:extLst>
            <a:ext uri="{FF2B5EF4-FFF2-40B4-BE49-F238E27FC236}">
              <a16:creationId xmlns:a16="http://schemas.microsoft.com/office/drawing/2014/main" xmlns="" id="{F4A4C4E0-E574-901F-56AC-4F558623D02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163340368"/>
          <a:ext cx="558800" cy="798286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249</xdr:row>
      <xdr:rowOff>24718</xdr:rowOff>
    </xdr:from>
    <xdr:to>
      <xdr:col>7</xdr:col>
      <xdr:colOff>584200</xdr:colOff>
      <xdr:row>249</xdr:row>
      <xdr:rowOff>823004</xdr:rowOff>
    </xdr:to>
    <xdr:pic>
      <xdr:nvPicPr>
        <xdr:cNvPr id="352" name="Picture 351">
          <a:extLst>
            <a:ext uri="{FF2B5EF4-FFF2-40B4-BE49-F238E27FC236}">
              <a16:creationId xmlns:a16="http://schemas.microsoft.com/office/drawing/2014/main" xmlns="" id="{2160598B-BCAD-0C00-3819-E05E3EF59EE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164188093"/>
          <a:ext cx="558800" cy="798286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250</xdr:row>
      <xdr:rowOff>24718</xdr:rowOff>
    </xdr:from>
    <xdr:to>
      <xdr:col>7</xdr:col>
      <xdr:colOff>584200</xdr:colOff>
      <xdr:row>250</xdr:row>
      <xdr:rowOff>823004</xdr:rowOff>
    </xdr:to>
    <xdr:pic>
      <xdr:nvPicPr>
        <xdr:cNvPr id="354" name="Picture 353">
          <a:extLst>
            <a:ext uri="{FF2B5EF4-FFF2-40B4-BE49-F238E27FC236}">
              <a16:creationId xmlns:a16="http://schemas.microsoft.com/office/drawing/2014/main" xmlns="" id="{B8D2EE86-7376-D8FC-2821-914FA3A2BC2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165035818"/>
          <a:ext cx="558800" cy="798286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251</xdr:row>
      <xdr:rowOff>24718</xdr:rowOff>
    </xdr:from>
    <xdr:to>
      <xdr:col>7</xdr:col>
      <xdr:colOff>584200</xdr:colOff>
      <xdr:row>251</xdr:row>
      <xdr:rowOff>823004</xdr:rowOff>
    </xdr:to>
    <xdr:pic>
      <xdr:nvPicPr>
        <xdr:cNvPr id="356" name="Picture 355">
          <a:extLst>
            <a:ext uri="{FF2B5EF4-FFF2-40B4-BE49-F238E27FC236}">
              <a16:creationId xmlns:a16="http://schemas.microsoft.com/office/drawing/2014/main" xmlns="" id="{99EA10B7-35CF-468A-FCDB-C83346E0FCA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165883543"/>
          <a:ext cx="558800" cy="798286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252</xdr:row>
      <xdr:rowOff>24718</xdr:rowOff>
    </xdr:from>
    <xdr:to>
      <xdr:col>7</xdr:col>
      <xdr:colOff>584200</xdr:colOff>
      <xdr:row>252</xdr:row>
      <xdr:rowOff>823004</xdr:rowOff>
    </xdr:to>
    <xdr:pic>
      <xdr:nvPicPr>
        <xdr:cNvPr id="358" name="Picture 357">
          <a:extLst>
            <a:ext uri="{FF2B5EF4-FFF2-40B4-BE49-F238E27FC236}">
              <a16:creationId xmlns:a16="http://schemas.microsoft.com/office/drawing/2014/main" xmlns="" id="{4073FB60-5DE0-36A8-F468-D2163AF30A2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166731268"/>
          <a:ext cx="558800" cy="798286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253</xdr:row>
      <xdr:rowOff>24718</xdr:rowOff>
    </xdr:from>
    <xdr:to>
      <xdr:col>7</xdr:col>
      <xdr:colOff>584200</xdr:colOff>
      <xdr:row>253</xdr:row>
      <xdr:rowOff>823004</xdr:rowOff>
    </xdr:to>
    <xdr:pic>
      <xdr:nvPicPr>
        <xdr:cNvPr id="360" name="Picture 359">
          <a:extLst>
            <a:ext uri="{FF2B5EF4-FFF2-40B4-BE49-F238E27FC236}">
              <a16:creationId xmlns:a16="http://schemas.microsoft.com/office/drawing/2014/main" xmlns="" id="{D2CB59F2-3BD4-A67C-84D4-DB2D781CFF3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167578993"/>
          <a:ext cx="558800" cy="798286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254</xdr:row>
      <xdr:rowOff>24718</xdr:rowOff>
    </xdr:from>
    <xdr:to>
      <xdr:col>7</xdr:col>
      <xdr:colOff>584200</xdr:colOff>
      <xdr:row>254</xdr:row>
      <xdr:rowOff>823004</xdr:rowOff>
    </xdr:to>
    <xdr:pic>
      <xdr:nvPicPr>
        <xdr:cNvPr id="362" name="Picture 361">
          <a:extLst>
            <a:ext uri="{FF2B5EF4-FFF2-40B4-BE49-F238E27FC236}">
              <a16:creationId xmlns:a16="http://schemas.microsoft.com/office/drawing/2014/main" xmlns="" id="{41FE1F51-87D1-3A92-28AB-9D8A9E2FC55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168426718"/>
          <a:ext cx="558800" cy="798286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255</xdr:row>
      <xdr:rowOff>24718</xdr:rowOff>
    </xdr:from>
    <xdr:to>
      <xdr:col>7</xdr:col>
      <xdr:colOff>584200</xdr:colOff>
      <xdr:row>255</xdr:row>
      <xdr:rowOff>823004</xdr:rowOff>
    </xdr:to>
    <xdr:pic>
      <xdr:nvPicPr>
        <xdr:cNvPr id="364" name="Picture 363">
          <a:extLst>
            <a:ext uri="{FF2B5EF4-FFF2-40B4-BE49-F238E27FC236}">
              <a16:creationId xmlns:a16="http://schemas.microsoft.com/office/drawing/2014/main" xmlns="" id="{8BB4E36B-DDD4-F69A-96A9-73D3A2EA0E4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169274443"/>
          <a:ext cx="558800" cy="798286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256</xdr:row>
      <xdr:rowOff>24718</xdr:rowOff>
    </xdr:from>
    <xdr:to>
      <xdr:col>7</xdr:col>
      <xdr:colOff>584200</xdr:colOff>
      <xdr:row>256</xdr:row>
      <xdr:rowOff>823004</xdr:rowOff>
    </xdr:to>
    <xdr:pic>
      <xdr:nvPicPr>
        <xdr:cNvPr id="366" name="Picture 365">
          <a:extLst>
            <a:ext uri="{FF2B5EF4-FFF2-40B4-BE49-F238E27FC236}">
              <a16:creationId xmlns:a16="http://schemas.microsoft.com/office/drawing/2014/main" xmlns="" id="{2CEB9138-4D49-BD9A-8456-A430EA81013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170122168"/>
          <a:ext cx="558800" cy="798286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257</xdr:row>
      <xdr:rowOff>24718</xdr:rowOff>
    </xdr:from>
    <xdr:to>
      <xdr:col>7</xdr:col>
      <xdr:colOff>584200</xdr:colOff>
      <xdr:row>257</xdr:row>
      <xdr:rowOff>823004</xdr:rowOff>
    </xdr:to>
    <xdr:pic>
      <xdr:nvPicPr>
        <xdr:cNvPr id="368" name="Picture 367">
          <a:extLst>
            <a:ext uri="{FF2B5EF4-FFF2-40B4-BE49-F238E27FC236}">
              <a16:creationId xmlns:a16="http://schemas.microsoft.com/office/drawing/2014/main" xmlns="" id="{11B0C2D5-DD43-7C25-558F-9B944D27F2B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170969893"/>
          <a:ext cx="558800" cy="798286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258</xdr:row>
      <xdr:rowOff>24718</xdr:rowOff>
    </xdr:from>
    <xdr:to>
      <xdr:col>7</xdr:col>
      <xdr:colOff>584200</xdr:colOff>
      <xdr:row>258</xdr:row>
      <xdr:rowOff>823004</xdr:rowOff>
    </xdr:to>
    <xdr:pic>
      <xdr:nvPicPr>
        <xdr:cNvPr id="370" name="Picture 369">
          <a:extLst>
            <a:ext uri="{FF2B5EF4-FFF2-40B4-BE49-F238E27FC236}">
              <a16:creationId xmlns:a16="http://schemas.microsoft.com/office/drawing/2014/main" xmlns="" id="{2225ADA6-5B2B-5998-71B1-61C49736B62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171817618"/>
          <a:ext cx="558800" cy="798286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259</xdr:row>
      <xdr:rowOff>24718</xdr:rowOff>
    </xdr:from>
    <xdr:to>
      <xdr:col>7</xdr:col>
      <xdr:colOff>584200</xdr:colOff>
      <xdr:row>259</xdr:row>
      <xdr:rowOff>823004</xdr:rowOff>
    </xdr:to>
    <xdr:pic>
      <xdr:nvPicPr>
        <xdr:cNvPr id="372" name="Picture 371">
          <a:extLst>
            <a:ext uri="{FF2B5EF4-FFF2-40B4-BE49-F238E27FC236}">
              <a16:creationId xmlns:a16="http://schemas.microsoft.com/office/drawing/2014/main" xmlns="" id="{45894F69-1832-92D1-39B6-4064DA2EEA5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172665343"/>
          <a:ext cx="558800" cy="798286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260</xdr:row>
      <xdr:rowOff>24718</xdr:rowOff>
    </xdr:from>
    <xdr:to>
      <xdr:col>7</xdr:col>
      <xdr:colOff>584200</xdr:colOff>
      <xdr:row>260</xdr:row>
      <xdr:rowOff>823004</xdr:rowOff>
    </xdr:to>
    <xdr:pic>
      <xdr:nvPicPr>
        <xdr:cNvPr id="374" name="Picture 373">
          <a:extLst>
            <a:ext uri="{FF2B5EF4-FFF2-40B4-BE49-F238E27FC236}">
              <a16:creationId xmlns:a16="http://schemas.microsoft.com/office/drawing/2014/main" xmlns="" id="{7C46E4F7-A81F-DA1B-3A3C-E9B6503DB05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173513068"/>
          <a:ext cx="558800" cy="798286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261</xdr:row>
      <xdr:rowOff>24718</xdr:rowOff>
    </xdr:from>
    <xdr:to>
      <xdr:col>7</xdr:col>
      <xdr:colOff>584200</xdr:colOff>
      <xdr:row>261</xdr:row>
      <xdr:rowOff>823004</xdr:rowOff>
    </xdr:to>
    <xdr:pic>
      <xdr:nvPicPr>
        <xdr:cNvPr id="376" name="Picture 375">
          <a:extLst>
            <a:ext uri="{FF2B5EF4-FFF2-40B4-BE49-F238E27FC236}">
              <a16:creationId xmlns:a16="http://schemas.microsoft.com/office/drawing/2014/main" xmlns="" id="{64300D97-4187-AB9F-85EA-8F11D04A27C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174360793"/>
          <a:ext cx="558800" cy="798286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262</xdr:row>
      <xdr:rowOff>21729</xdr:rowOff>
    </xdr:from>
    <xdr:to>
      <xdr:col>7</xdr:col>
      <xdr:colOff>584200</xdr:colOff>
      <xdr:row>262</xdr:row>
      <xdr:rowOff>835515</xdr:rowOff>
    </xdr:to>
    <xdr:pic>
      <xdr:nvPicPr>
        <xdr:cNvPr id="378" name="Picture 377">
          <a:extLst>
            <a:ext uri="{FF2B5EF4-FFF2-40B4-BE49-F238E27FC236}">
              <a16:creationId xmlns:a16="http://schemas.microsoft.com/office/drawing/2014/main" xmlns="" id="{80946E68-62CB-2986-934A-1EB3D3712C4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175205529"/>
          <a:ext cx="558800" cy="813786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263</xdr:row>
      <xdr:rowOff>21729</xdr:rowOff>
    </xdr:from>
    <xdr:to>
      <xdr:col>7</xdr:col>
      <xdr:colOff>584200</xdr:colOff>
      <xdr:row>263</xdr:row>
      <xdr:rowOff>835515</xdr:rowOff>
    </xdr:to>
    <xdr:pic>
      <xdr:nvPicPr>
        <xdr:cNvPr id="380" name="Picture 379">
          <a:extLst>
            <a:ext uri="{FF2B5EF4-FFF2-40B4-BE49-F238E27FC236}">
              <a16:creationId xmlns:a16="http://schemas.microsoft.com/office/drawing/2014/main" xmlns="" id="{83BF78AC-9E90-D9BB-F176-A5DD64602D8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176062779"/>
          <a:ext cx="558800" cy="813786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27</xdr:row>
      <xdr:rowOff>24022</xdr:rowOff>
    </xdr:from>
    <xdr:to>
      <xdr:col>7</xdr:col>
      <xdr:colOff>584200</xdr:colOff>
      <xdr:row>27</xdr:row>
      <xdr:rowOff>890379</xdr:rowOff>
    </xdr:to>
    <xdr:pic>
      <xdr:nvPicPr>
        <xdr:cNvPr id="382" name="Picture 381">
          <a:extLst>
            <a:ext uri="{FF2B5EF4-FFF2-40B4-BE49-F238E27FC236}">
              <a16:creationId xmlns:a16="http://schemas.microsoft.com/office/drawing/2014/main" xmlns="" id="{6E159A5F-8B27-9F9E-D6E5-301B346C96E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11234947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28</xdr:row>
      <xdr:rowOff>24022</xdr:rowOff>
    </xdr:from>
    <xdr:to>
      <xdr:col>7</xdr:col>
      <xdr:colOff>584200</xdr:colOff>
      <xdr:row>28</xdr:row>
      <xdr:rowOff>890379</xdr:rowOff>
    </xdr:to>
    <xdr:pic>
      <xdr:nvPicPr>
        <xdr:cNvPr id="384" name="Picture 383">
          <a:extLst>
            <a:ext uri="{FF2B5EF4-FFF2-40B4-BE49-F238E27FC236}">
              <a16:creationId xmlns:a16="http://schemas.microsoft.com/office/drawing/2014/main" xmlns="" id="{C103B42B-F950-CFA6-F2D2-8B5CC33C00D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12149347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41</xdr:row>
      <xdr:rowOff>24022</xdr:rowOff>
    </xdr:from>
    <xdr:to>
      <xdr:col>7</xdr:col>
      <xdr:colOff>584200</xdr:colOff>
      <xdr:row>41</xdr:row>
      <xdr:rowOff>890379</xdr:rowOff>
    </xdr:to>
    <xdr:pic>
      <xdr:nvPicPr>
        <xdr:cNvPr id="386" name="Picture 385">
          <a:extLst>
            <a:ext uri="{FF2B5EF4-FFF2-40B4-BE49-F238E27FC236}">
              <a16:creationId xmlns:a16="http://schemas.microsoft.com/office/drawing/2014/main" xmlns="" id="{5203F79E-7BD8-29E5-F0CB-26DE7C22AC5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23369797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42</xdr:row>
      <xdr:rowOff>24022</xdr:rowOff>
    </xdr:from>
    <xdr:to>
      <xdr:col>7</xdr:col>
      <xdr:colOff>584200</xdr:colOff>
      <xdr:row>42</xdr:row>
      <xdr:rowOff>890379</xdr:rowOff>
    </xdr:to>
    <xdr:pic>
      <xdr:nvPicPr>
        <xdr:cNvPr id="388" name="Picture 387">
          <a:extLst>
            <a:ext uri="{FF2B5EF4-FFF2-40B4-BE49-F238E27FC236}">
              <a16:creationId xmlns:a16="http://schemas.microsoft.com/office/drawing/2014/main" xmlns="" id="{1FD2DBFD-4AA0-E7ED-CF70-5971DFE07AD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24284197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47</xdr:row>
      <xdr:rowOff>24020</xdr:rowOff>
    </xdr:from>
    <xdr:to>
      <xdr:col>7</xdr:col>
      <xdr:colOff>584200</xdr:colOff>
      <xdr:row>47</xdr:row>
      <xdr:rowOff>890377</xdr:rowOff>
    </xdr:to>
    <xdr:pic>
      <xdr:nvPicPr>
        <xdr:cNvPr id="390" name="Picture 389">
          <a:extLst>
            <a:ext uri="{FF2B5EF4-FFF2-40B4-BE49-F238E27FC236}">
              <a16:creationId xmlns:a16="http://schemas.microsoft.com/office/drawing/2014/main" xmlns="" id="{0761CEC6-E6D1-41B3-3EF5-0A5FE9987B2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28589495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48</xdr:row>
      <xdr:rowOff>24020</xdr:rowOff>
    </xdr:from>
    <xdr:to>
      <xdr:col>7</xdr:col>
      <xdr:colOff>584200</xdr:colOff>
      <xdr:row>48</xdr:row>
      <xdr:rowOff>890377</xdr:rowOff>
    </xdr:to>
    <xdr:pic>
      <xdr:nvPicPr>
        <xdr:cNvPr id="392" name="Picture 391">
          <a:extLst>
            <a:ext uri="{FF2B5EF4-FFF2-40B4-BE49-F238E27FC236}">
              <a16:creationId xmlns:a16="http://schemas.microsoft.com/office/drawing/2014/main" xmlns="" id="{78674C60-575E-CF63-2A2B-E7AA14A67F2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29503895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63</xdr:row>
      <xdr:rowOff>25140</xdr:rowOff>
    </xdr:from>
    <xdr:to>
      <xdr:col>7</xdr:col>
      <xdr:colOff>584200</xdr:colOff>
      <xdr:row>63</xdr:row>
      <xdr:rowOff>889264</xdr:rowOff>
    </xdr:to>
    <xdr:pic>
      <xdr:nvPicPr>
        <xdr:cNvPr id="394" name="Picture 393">
          <a:extLst>
            <a:ext uri="{FF2B5EF4-FFF2-40B4-BE49-F238E27FC236}">
              <a16:creationId xmlns:a16="http://schemas.microsoft.com/office/drawing/2014/main" xmlns="" id="{ECF59354-CAA2-0CDB-ABD6-DA903070103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42287565"/>
          <a:ext cx="558800" cy="864124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64</xdr:row>
      <xdr:rowOff>25140</xdr:rowOff>
    </xdr:from>
    <xdr:to>
      <xdr:col>7</xdr:col>
      <xdr:colOff>584200</xdr:colOff>
      <xdr:row>64</xdr:row>
      <xdr:rowOff>889264</xdr:rowOff>
    </xdr:to>
    <xdr:pic>
      <xdr:nvPicPr>
        <xdr:cNvPr id="396" name="Picture 395">
          <a:extLst>
            <a:ext uri="{FF2B5EF4-FFF2-40B4-BE49-F238E27FC236}">
              <a16:creationId xmlns:a16="http://schemas.microsoft.com/office/drawing/2014/main" xmlns="" id="{36DAB4DA-1E1C-F117-3D4C-D85DD0608BE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43201965"/>
          <a:ext cx="558800" cy="864124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73</xdr:row>
      <xdr:rowOff>24020</xdr:rowOff>
    </xdr:from>
    <xdr:to>
      <xdr:col>7</xdr:col>
      <xdr:colOff>584200</xdr:colOff>
      <xdr:row>73</xdr:row>
      <xdr:rowOff>890377</xdr:rowOff>
    </xdr:to>
    <xdr:pic>
      <xdr:nvPicPr>
        <xdr:cNvPr id="402" name="Picture 401">
          <a:extLst>
            <a:ext uri="{FF2B5EF4-FFF2-40B4-BE49-F238E27FC236}">
              <a16:creationId xmlns:a16="http://schemas.microsoft.com/office/drawing/2014/main" xmlns="" id="{8EACD3FB-2649-34F6-99EF-D9DCDDCD4C2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50897045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74</xdr:row>
      <xdr:rowOff>24020</xdr:rowOff>
    </xdr:from>
    <xdr:to>
      <xdr:col>7</xdr:col>
      <xdr:colOff>584200</xdr:colOff>
      <xdr:row>74</xdr:row>
      <xdr:rowOff>890377</xdr:rowOff>
    </xdr:to>
    <xdr:pic>
      <xdr:nvPicPr>
        <xdr:cNvPr id="404" name="Picture 403">
          <a:extLst>
            <a:ext uri="{FF2B5EF4-FFF2-40B4-BE49-F238E27FC236}">
              <a16:creationId xmlns:a16="http://schemas.microsoft.com/office/drawing/2014/main" xmlns="" id="{A1BEB779-C6DA-8CD5-69F9-228A0036D0D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51811445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71</xdr:row>
      <xdr:rowOff>25180</xdr:rowOff>
    </xdr:from>
    <xdr:to>
      <xdr:col>7</xdr:col>
      <xdr:colOff>584200</xdr:colOff>
      <xdr:row>71</xdr:row>
      <xdr:rowOff>822545</xdr:rowOff>
    </xdr:to>
    <xdr:pic>
      <xdr:nvPicPr>
        <xdr:cNvPr id="422" name="Picture 421">
          <a:extLst>
            <a:ext uri="{FF2B5EF4-FFF2-40B4-BE49-F238E27FC236}">
              <a16:creationId xmlns:a16="http://schemas.microsoft.com/office/drawing/2014/main" xmlns="" id="{2E46537C-D1FC-CD36-246F-F68720B0C92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49202755"/>
          <a:ext cx="558800" cy="797365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72</xdr:row>
      <xdr:rowOff>25180</xdr:rowOff>
    </xdr:from>
    <xdr:to>
      <xdr:col>7</xdr:col>
      <xdr:colOff>584200</xdr:colOff>
      <xdr:row>72</xdr:row>
      <xdr:rowOff>822545</xdr:rowOff>
    </xdr:to>
    <xdr:pic>
      <xdr:nvPicPr>
        <xdr:cNvPr id="424" name="Picture 423">
          <a:extLst>
            <a:ext uri="{FF2B5EF4-FFF2-40B4-BE49-F238E27FC236}">
              <a16:creationId xmlns:a16="http://schemas.microsoft.com/office/drawing/2014/main" xmlns="" id="{46F06540-66CE-010C-7D86-AFD39B0FF1D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50050480"/>
          <a:ext cx="558800" cy="797365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95</xdr:row>
      <xdr:rowOff>24023</xdr:rowOff>
    </xdr:from>
    <xdr:to>
      <xdr:col>7</xdr:col>
      <xdr:colOff>584200</xdr:colOff>
      <xdr:row>95</xdr:row>
      <xdr:rowOff>890380</xdr:rowOff>
    </xdr:to>
    <xdr:pic>
      <xdr:nvPicPr>
        <xdr:cNvPr id="426" name="Picture 425">
          <a:extLst>
            <a:ext uri="{FF2B5EF4-FFF2-40B4-BE49-F238E27FC236}">
              <a16:creationId xmlns:a16="http://schemas.microsoft.com/office/drawing/2014/main" xmlns="" id="{EDC74984-9EF5-14C8-D3C9-85F0DDCA830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69680348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96</xdr:row>
      <xdr:rowOff>24023</xdr:rowOff>
    </xdr:from>
    <xdr:to>
      <xdr:col>7</xdr:col>
      <xdr:colOff>584200</xdr:colOff>
      <xdr:row>96</xdr:row>
      <xdr:rowOff>890380</xdr:rowOff>
    </xdr:to>
    <xdr:pic>
      <xdr:nvPicPr>
        <xdr:cNvPr id="428" name="Picture 427">
          <a:extLst>
            <a:ext uri="{FF2B5EF4-FFF2-40B4-BE49-F238E27FC236}">
              <a16:creationId xmlns:a16="http://schemas.microsoft.com/office/drawing/2014/main" xmlns="" id="{7CB28FF5-0CCE-0713-DC45-E7463B91AE1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70594748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121</xdr:row>
      <xdr:rowOff>25140</xdr:rowOff>
    </xdr:from>
    <xdr:to>
      <xdr:col>7</xdr:col>
      <xdr:colOff>584200</xdr:colOff>
      <xdr:row>121</xdr:row>
      <xdr:rowOff>889264</xdr:rowOff>
    </xdr:to>
    <xdr:pic>
      <xdr:nvPicPr>
        <xdr:cNvPr id="430" name="Picture 429">
          <a:extLst>
            <a:ext uri="{FF2B5EF4-FFF2-40B4-BE49-F238E27FC236}">
              <a16:creationId xmlns:a16="http://schemas.microsoft.com/office/drawing/2014/main" xmlns="" id="{A82BB51C-BA7F-4606-B960-9FBECE34BE4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92008065"/>
          <a:ext cx="558800" cy="864124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122</xdr:row>
      <xdr:rowOff>25140</xdr:rowOff>
    </xdr:from>
    <xdr:to>
      <xdr:col>7</xdr:col>
      <xdr:colOff>584200</xdr:colOff>
      <xdr:row>122</xdr:row>
      <xdr:rowOff>889264</xdr:rowOff>
    </xdr:to>
    <xdr:pic>
      <xdr:nvPicPr>
        <xdr:cNvPr id="432" name="Picture 431">
          <a:extLst>
            <a:ext uri="{FF2B5EF4-FFF2-40B4-BE49-F238E27FC236}">
              <a16:creationId xmlns:a16="http://schemas.microsoft.com/office/drawing/2014/main" xmlns="" id="{9203B84D-6B05-D2F4-C003-7BE231D7B1E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92922465"/>
          <a:ext cx="558800" cy="864124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125</xdr:row>
      <xdr:rowOff>24023</xdr:rowOff>
    </xdr:from>
    <xdr:to>
      <xdr:col>7</xdr:col>
      <xdr:colOff>584200</xdr:colOff>
      <xdr:row>125</xdr:row>
      <xdr:rowOff>890380</xdr:rowOff>
    </xdr:to>
    <xdr:pic>
      <xdr:nvPicPr>
        <xdr:cNvPr id="434" name="Picture 433">
          <a:extLst>
            <a:ext uri="{FF2B5EF4-FFF2-40B4-BE49-F238E27FC236}">
              <a16:creationId xmlns:a16="http://schemas.microsoft.com/office/drawing/2014/main" xmlns="" id="{B1F4A1AE-EC6E-52D8-BF49-60EEBB6C3EE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95531198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126</xdr:row>
      <xdr:rowOff>24023</xdr:rowOff>
    </xdr:from>
    <xdr:to>
      <xdr:col>7</xdr:col>
      <xdr:colOff>584200</xdr:colOff>
      <xdr:row>126</xdr:row>
      <xdr:rowOff>890380</xdr:rowOff>
    </xdr:to>
    <xdr:pic>
      <xdr:nvPicPr>
        <xdr:cNvPr id="436" name="Picture 435">
          <a:extLst>
            <a:ext uri="{FF2B5EF4-FFF2-40B4-BE49-F238E27FC236}">
              <a16:creationId xmlns:a16="http://schemas.microsoft.com/office/drawing/2014/main" xmlns="" id="{94DF6109-E66F-EA6C-328E-6B15CA84651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96445598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131</xdr:row>
      <xdr:rowOff>24023</xdr:rowOff>
    </xdr:from>
    <xdr:to>
      <xdr:col>7</xdr:col>
      <xdr:colOff>584200</xdr:colOff>
      <xdr:row>131</xdr:row>
      <xdr:rowOff>890380</xdr:rowOff>
    </xdr:to>
    <xdr:pic>
      <xdr:nvPicPr>
        <xdr:cNvPr id="438" name="Picture 437">
          <a:extLst>
            <a:ext uri="{FF2B5EF4-FFF2-40B4-BE49-F238E27FC236}">
              <a16:creationId xmlns:a16="http://schemas.microsoft.com/office/drawing/2014/main" xmlns="" id="{AD2D641B-28C4-7AA1-416F-8EB7FFBE79B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100750898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132</xdr:row>
      <xdr:rowOff>24023</xdr:rowOff>
    </xdr:from>
    <xdr:to>
      <xdr:col>7</xdr:col>
      <xdr:colOff>584200</xdr:colOff>
      <xdr:row>132</xdr:row>
      <xdr:rowOff>890380</xdr:rowOff>
    </xdr:to>
    <xdr:pic>
      <xdr:nvPicPr>
        <xdr:cNvPr id="440" name="Picture 439">
          <a:extLst>
            <a:ext uri="{FF2B5EF4-FFF2-40B4-BE49-F238E27FC236}">
              <a16:creationId xmlns:a16="http://schemas.microsoft.com/office/drawing/2014/main" xmlns="" id="{D8B49563-C32B-B185-E06E-EB507CC2392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101665298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137</xdr:row>
      <xdr:rowOff>22758</xdr:rowOff>
    </xdr:from>
    <xdr:to>
      <xdr:col>7</xdr:col>
      <xdr:colOff>584200</xdr:colOff>
      <xdr:row>137</xdr:row>
      <xdr:rowOff>767825</xdr:rowOff>
    </xdr:to>
    <xdr:pic>
      <xdr:nvPicPr>
        <xdr:cNvPr id="442" name="Picture 441">
          <a:extLst>
            <a:ext uri="{FF2B5EF4-FFF2-40B4-BE49-F238E27FC236}">
              <a16:creationId xmlns:a16="http://schemas.microsoft.com/office/drawing/2014/main" xmlns="" id="{EF94EF03-A589-F639-A0CF-B94A4A2B58A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105969333"/>
          <a:ext cx="558800" cy="74506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138</xdr:row>
      <xdr:rowOff>22758</xdr:rowOff>
    </xdr:from>
    <xdr:to>
      <xdr:col>7</xdr:col>
      <xdr:colOff>584200</xdr:colOff>
      <xdr:row>138</xdr:row>
      <xdr:rowOff>767825</xdr:rowOff>
    </xdr:to>
    <xdr:pic>
      <xdr:nvPicPr>
        <xdr:cNvPr id="444" name="Picture 443">
          <a:extLst>
            <a:ext uri="{FF2B5EF4-FFF2-40B4-BE49-F238E27FC236}">
              <a16:creationId xmlns:a16="http://schemas.microsoft.com/office/drawing/2014/main" xmlns="" id="{DF1F0BE5-A5F4-DB1C-F5C2-AD3CA05A4DE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106759908"/>
          <a:ext cx="558800" cy="74506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141</xdr:row>
      <xdr:rowOff>24023</xdr:rowOff>
    </xdr:from>
    <xdr:to>
      <xdr:col>7</xdr:col>
      <xdr:colOff>584200</xdr:colOff>
      <xdr:row>141</xdr:row>
      <xdr:rowOff>890380</xdr:rowOff>
    </xdr:to>
    <xdr:pic>
      <xdr:nvPicPr>
        <xdr:cNvPr id="446" name="Picture 445">
          <a:extLst>
            <a:ext uri="{FF2B5EF4-FFF2-40B4-BE49-F238E27FC236}">
              <a16:creationId xmlns:a16="http://schemas.microsoft.com/office/drawing/2014/main" xmlns="" id="{8999507C-57EB-76F4-AE80-D72EFE26148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109247198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142</xdr:row>
      <xdr:rowOff>24023</xdr:rowOff>
    </xdr:from>
    <xdr:to>
      <xdr:col>7</xdr:col>
      <xdr:colOff>584200</xdr:colOff>
      <xdr:row>142</xdr:row>
      <xdr:rowOff>890380</xdr:rowOff>
    </xdr:to>
    <xdr:pic>
      <xdr:nvPicPr>
        <xdr:cNvPr id="448" name="Picture 447">
          <a:extLst>
            <a:ext uri="{FF2B5EF4-FFF2-40B4-BE49-F238E27FC236}">
              <a16:creationId xmlns:a16="http://schemas.microsoft.com/office/drawing/2014/main" xmlns="" id="{51C34BF8-DF15-D99E-0198-01F0ED2B41D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110161598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147</xdr:row>
      <xdr:rowOff>25140</xdr:rowOff>
    </xdr:from>
    <xdr:to>
      <xdr:col>7</xdr:col>
      <xdr:colOff>584200</xdr:colOff>
      <xdr:row>147</xdr:row>
      <xdr:rowOff>889264</xdr:rowOff>
    </xdr:to>
    <xdr:pic>
      <xdr:nvPicPr>
        <xdr:cNvPr id="450" name="Picture 449">
          <a:extLst>
            <a:ext uri="{FF2B5EF4-FFF2-40B4-BE49-F238E27FC236}">
              <a16:creationId xmlns:a16="http://schemas.microsoft.com/office/drawing/2014/main" xmlns="" id="{208C7E3B-D807-37B5-9CAB-9474B180EC9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114468015"/>
          <a:ext cx="558800" cy="864124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148</xdr:row>
      <xdr:rowOff>25140</xdr:rowOff>
    </xdr:from>
    <xdr:to>
      <xdr:col>7</xdr:col>
      <xdr:colOff>584200</xdr:colOff>
      <xdr:row>148</xdr:row>
      <xdr:rowOff>889264</xdr:rowOff>
    </xdr:to>
    <xdr:pic>
      <xdr:nvPicPr>
        <xdr:cNvPr id="452" name="Picture 451">
          <a:extLst>
            <a:ext uri="{FF2B5EF4-FFF2-40B4-BE49-F238E27FC236}">
              <a16:creationId xmlns:a16="http://schemas.microsoft.com/office/drawing/2014/main" xmlns="" id="{F5403BB1-B483-1C5A-ECED-B708D59E92C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115382415"/>
          <a:ext cx="558800" cy="864124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149</xdr:row>
      <xdr:rowOff>24023</xdr:rowOff>
    </xdr:from>
    <xdr:to>
      <xdr:col>7</xdr:col>
      <xdr:colOff>584200</xdr:colOff>
      <xdr:row>149</xdr:row>
      <xdr:rowOff>890380</xdr:rowOff>
    </xdr:to>
    <xdr:pic>
      <xdr:nvPicPr>
        <xdr:cNvPr id="454" name="Picture 453">
          <a:extLst>
            <a:ext uri="{FF2B5EF4-FFF2-40B4-BE49-F238E27FC236}">
              <a16:creationId xmlns:a16="http://schemas.microsoft.com/office/drawing/2014/main" xmlns="" id="{68B332C5-DF55-11C4-0287-C02FE84DA0E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116295698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150</xdr:row>
      <xdr:rowOff>24023</xdr:rowOff>
    </xdr:from>
    <xdr:to>
      <xdr:col>7</xdr:col>
      <xdr:colOff>584200</xdr:colOff>
      <xdr:row>150</xdr:row>
      <xdr:rowOff>890380</xdr:rowOff>
    </xdr:to>
    <xdr:pic>
      <xdr:nvPicPr>
        <xdr:cNvPr id="456" name="Picture 455">
          <a:extLst>
            <a:ext uri="{FF2B5EF4-FFF2-40B4-BE49-F238E27FC236}">
              <a16:creationId xmlns:a16="http://schemas.microsoft.com/office/drawing/2014/main" xmlns="" id="{6BEF5496-CA7C-B5B0-EBB1-5AC9AE4826C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117210098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186</xdr:row>
      <xdr:rowOff>24023</xdr:rowOff>
    </xdr:from>
    <xdr:to>
      <xdr:col>7</xdr:col>
      <xdr:colOff>584200</xdr:colOff>
      <xdr:row>186</xdr:row>
      <xdr:rowOff>890380</xdr:rowOff>
    </xdr:to>
    <xdr:pic>
      <xdr:nvPicPr>
        <xdr:cNvPr id="458" name="Picture 457">
          <a:extLst>
            <a:ext uri="{FF2B5EF4-FFF2-40B4-BE49-F238E27FC236}">
              <a16:creationId xmlns:a16="http://schemas.microsoft.com/office/drawing/2014/main" xmlns="" id="{5B6D0B21-3E36-88E6-7BDF-D18ED7B7F09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147166223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187</xdr:row>
      <xdr:rowOff>24023</xdr:rowOff>
    </xdr:from>
    <xdr:to>
      <xdr:col>7</xdr:col>
      <xdr:colOff>584200</xdr:colOff>
      <xdr:row>187</xdr:row>
      <xdr:rowOff>890380</xdr:rowOff>
    </xdr:to>
    <xdr:pic>
      <xdr:nvPicPr>
        <xdr:cNvPr id="460" name="Picture 459">
          <a:extLst>
            <a:ext uri="{FF2B5EF4-FFF2-40B4-BE49-F238E27FC236}">
              <a16:creationId xmlns:a16="http://schemas.microsoft.com/office/drawing/2014/main" xmlns="" id="{00996DD8-5B19-8AA2-EC67-705AE7275E9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148080623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188</xdr:row>
      <xdr:rowOff>24023</xdr:rowOff>
    </xdr:from>
    <xdr:to>
      <xdr:col>7</xdr:col>
      <xdr:colOff>584200</xdr:colOff>
      <xdr:row>188</xdr:row>
      <xdr:rowOff>890380</xdr:rowOff>
    </xdr:to>
    <xdr:pic>
      <xdr:nvPicPr>
        <xdr:cNvPr id="462" name="Picture 461">
          <a:extLst>
            <a:ext uri="{FF2B5EF4-FFF2-40B4-BE49-F238E27FC236}">
              <a16:creationId xmlns:a16="http://schemas.microsoft.com/office/drawing/2014/main" xmlns="" id="{980FBCC4-5420-4AAF-C547-5CEA866EDA7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148995023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189</xdr:row>
      <xdr:rowOff>24023</xdr:rowOff>
    </xdr:from>
    <xdr:to>
      <xdr:col>7</xdr:col>
      <xdr:colOff>584200</xdr:colOff>
      <xdr:row>189</xdr:row>
      <xdr:rowOff>890380</xdr:rowOff>
    </xdr:to>
    <xdr:pic>
      <xdr:nvPicPr>
        <xdr:cNvPr id="464" name="Picture 463">
          <a:extLst>
            <a:ext uri="{FF2B5EF4-FFF2-40B4-BE49-F238E27FC236}">
              <a16:creationId xmlns:a16="http://schemas.microsoft.com/office/drawing/2014/main" xmlns="" id="{75DEF244-4BED-E296-34AB-DFA530BAF14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149909423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198</xdr:row>
      <xdr:rowOff>24023</xdr:rowOff>
    </xdr:from>
    <xdr:to>
      <xdr:col>7</xdr:col>
      <xdr:colOff>584200</xdr:colOff>
      <xdr:row>198</xdr:row>
      <xdr:rowOff>890380</xdr:rowOff>
    </xdr:to>
    <xdr:pic>
      <xdr:nvPicPr>
        <xdr:cNvPr id="466" name="Picture 465">
          <a:extLst>
            <a:ext uri="{FF2B5EF4-FFF2-40B4-BE49-F238E27FC236}">
              <a16:creationId xmlns:a16="http://schemas.microsoft.com/office/drawing/2014/main" xmlns="" id="{F9E24FDF-AA0B-B65F-6ECB-350551D93F8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157605623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199</xdr:row>
      <xdr:rowOff>24023</xdr:rowOff>
    </xdr:from>
    <xdr:to>
      <xdr:col>7</xdr:col>
      <xdr:colOff>584200</xdr:colOff>
      <xdr:row>199</xdr:row>
      <xdr:rowOff>890380</xdr:rowOff>
    </xdr:to>
    <xdr:pic>
      <xdr:nvPicPr>
        <xdr:cNvPr id="468" name="Picture 467">
          <a:extLst>
            <a:ext uri="{FF2B5EF4-FFF2-40B4-BE49-F238E27FC236}">
              <a16:creationId xmlns:a16="http://schemas.microsoft.com/office/drawing/2014/main" xmlns="" id="{64CEC349-8E0F-7837-34A7-E75ADB5EC91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158520023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200</xdr:row>
      <xdr:rowOff>24023</xdr:rowOff>
    </xdr:from>
    <xdr:to>
      <xdr:col>7</xdr:col>
      <xdr:colOff>584200</xdr:colOff>
      <xdr:row>200</xdr:row>
      <xdr:rowOff>890380</xdr:rowOff>
    </xdr:to>
    <xdr:pic>
      <xdr:nvPicPr>
        <xdr:cNvPr id="470" name="Picture 469">
          <a:extLst>
            <a:ext uri="{FF2B5EF4-FFF2-40B4-BE49-F238E27FC236}">
              <a16:creationId xmlns:a16="http://schemas.microsoft.com/office/drawing/2014/main" xmlns="" id="{354551B6-77F7-DF82-A33D-11152BA995E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159434423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201</xdr:row>
      <xdr:rowOff>24023</xdr:rowOff>
    </xdr:from>
    <xdr:to>
      <xdr:col>7</xdr:col>
      <xdr:colOff>584200</xdr:colOff>
      <xdr:row>201</xdr:row>
      <xdr:rowOff>890380</xdr:rowOff>
    </xdr:to>
    <xdr:pic>
      <xdr:nvPicPr>
        <xdr:cNvPr id="472" name="Picture 471">
          <a:extLst>
            <a:ext uri="{FF2B5EF4-FFF2-40B4-BE49-F238E27FC236}">
              <a16:creationId xmlns:a16="http://schemas.microsoft.com/office/drawing/2014/main" xmlns="" id="{6CD7AA9B-E098-BC5C-A7D6-4F195EABB65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160348823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210</xdr:row>
      <xdr:rowOff>24023</xdr:rowOff>
    </xdr:from>
    <xdr:to>
      <xdr:col>7</xdr:col>
      <xdr:colOff>584200</xdr:colOff>
      <xdr:row>210</xdr:row>
      <xdr:rowOff>890380</xdr:rowOff>
    </xdr:to>
    <xdr:pic>
      <xdr:nvPicPr>
        <xdr:cNvPr id="474" name="Picture 473">
          <a:extLst>
            <a:ext uri="{FF2B5EF4-FFF2-40B4-BE49-F238E27FC236}">
              <a16:creationId xmlns:a16="http://schemas.microsoft.com/office/drawing/2014/main" xmlns="" id="{3761D7E4-2669-9507-103F-3825B595400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168178373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211</xdr:row>
      <xdr:rowOff>24023</xdr:rowOff>
    </xdr:from>
    <xdr:to>
      <xdr:col>7</xdr:col>
      <xdr:colOff>584200</xdr:colOff>
      <xdr:row>211</xdr:row>
      <xdr:rowOff>890380</xdr:rowOff>
    </xdr:to>
    <xdr:pic>
      <xdr:nvPicPr>
        <xdr:cNvPr id="476" name="Picture 475">
          <a:extLst>
            <a:ext uri="{FF2B5EF4-FFF2-40B4-BE49-F238E27FC236}">
              <a16:creationId xmlns:a16="http://schemas.microsoft.com/office/drawing/2014/main" xmlns="" id="{83A6CADC-DE77-7730-988F-0ED78D7611B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169092773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212</xdr:row>
      <xdr:rowOff>24023</xdr:rowOff>
    </xdr:from>
    <xdr:to>
      <xdr:col>7</xdr:col>
      <xdr:colOff>584200</xdr:colOff>
      <xdr:row>212</xdr:row>
      <xdr:rowOff>890380</xdr:rowOff>
    </xdr:to>
    <xdr:pic>
      <xdr:nvPicPr>
        <xdr:cNvPr id="478" name="Picture 477">
          <a:extLst>
            <a:ext uri="{FF2B5EF4-FFF2-40B4-BE49-F238E27FC236}">
              <a16:creationId xmlns:a16="http://schemas.microsoft.com/office/drawing/2014/main" xmlns="" id="{761957B9-C6C0-2E27-CEC9-C323815E515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170007173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213</xdr:row>
      <xdr:rowOff>24023</xdr:rowOff>
    </xdr:from>
    <xdr:to>
      <xdr:col>7</xdr:col>
      <xdr:colOff>584200</xdr:colOff>
      <xdr:row>213</xdr:row>
      <xdr:rowOff>890380</xdr:rowOff>
    </xdr:to>
    <xdr:pic>
      <xdr:nvPicPr>
        <xdr:cNvPr id="480" name="Picture 479">
          <a:extLst>
            <a:ext uri="{FF2B5EF4-FFF2-40B4-BE49-F238E27FC236}">
              <a16:creationId xmlns:a16="http://schemas.microsoft.com/office/drawing/2014/main" xmlns="" id="{2DF28E43-191D-47B4-5D1E-FFAD7A9C6C8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170921573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214</xdr:row>
      <xdr:rowOff>24023</xdr:rowOff>
    </xdr:from>
    <xdr:to>
      <xdr:col>7</xdr:col>
      <xdr:colOff>584200</xdr:colOff>
      <xdr:row>214</xdr:row>
      <xdr:rowOff>890380</xdr:rowOff>
    </xdr:to>
    <xdr:pic>
      <xdr:nvPicPr>
        <xdr:cNvPr id="482" name="Picture 481">
          <a:extLst>
            <a:ext uri="{FF2B5EF4-FFF2-40B4-BE49-F238E27FC236}">
              <a16:creationId xmlns:a16="http://schemas.microsoft.com/office/drawing/2014/main" xmlns="" id="{3AC85682-1D1D-1242-EB85-8D15896CE52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171835973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215</xdr:row>
      <xdr:rowOff>24023</xdr:rowOff>
    </xdr:from>
    <xdr:to>
      <xdr:col>7</xdr:col>
      <xdr:colOff>584200</xdr:colOff>
      <xdr:row>215</xdr:row>
      <xdr:rowOff>890380</xdr:rowOff>
    </xdr:to>
    <xdr:pic>
      <xdr:nvPicPr>
        <xdr:cNvPr id="484" name="Picture 483">
          <a:extLst>
            <a:ext uri="{FF2B5EF4-FFF2-40B4-BE49-F238E27FC236}">
              <a16:creationId xmlns:a16="http://schemas.microsoft.com/office/drawing/2014/main" xmlns="" id="{BADF4BCB-D5C1-DAAC-9791-82D44AB73E1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172750373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216</xdr:row>
      <xdr:rowOff>24023</xdr:rowOff>
    </xdr:from>
    <xdr:to>
      <xdr:col>7</xdr:col>
      <xdr:colOff>584200</xdr:colOff>
      <xdr:row>216</xdr:row>
      <xdr:rowOff>890380</xdr:rowOff>
    </xdr:to>
    <xdr:pic>
      <xdr:nvPicPr>
        <xdr:cNvPr id="486" name="Picture 485">
          <a:extLst>
            <a:ext uri="{FF2B5EF4-FFF2-40B4-BE49-F238E27FC236}">
              <a16:creationId xmlns:a16="http://schemas.microsoft.com/office/drawing/2014/main" xmlns="" id="{95C30EA9-792C-2243-6F32-58A8235765A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173664773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217</xdr:row>
      <xdr:rowOff>24023</xdr:rowOff>
    </xdr:from>
    <xdr:to>
      <xdr:col>7</xdr:col>
      <xdr:colOff>584200</xdr:colOff>
      <xdr:row>217</xdr:row>
      <xdr:rowOff>890380</xdr:rowOff>
    </xdr:to>
    <xdr:pic>
      <xdr:nvPicPr>
        <xdr:cNvPr id="488" name="Picture 487">
          <a:extLst>
            <a:ext uri="{FF2B5EF4-FFF2-40B4-BE49-F238E27FC236}">
              <a16:creationId xmlns:a16="http://schemas.microsoft.com/office/drawing/2014/main" xmlns="" id="{906D46E8-863B-DA82-1718-BFCB58861D3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174579173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230</xdr:row>
      <xdr:rowOff>24023</xdr:rowOff>
    </xdr:from>
    <xdr:to>
      <xdr:col>7</xdr:col>
      <xdr:colOff>584200</xdr:colOff>
      <xdr:row>230</xdr:row>
      <xdr:rowOff>890380</xdr:rowOff>
    </xdr:to>
    <xdr:pic>
      <xdr:nvPicPr>
        <xdr:cNvPr id="490" name="Picture 489">
          <a:extLst>
            <a:ext uri="{FF2B5EF4-FFF2-40B4-BE49-F238E27FC236}">
              <a16:creationId xmlns:a16="http://schemas.microsoft.com/office/drawing/2014/main" xmlns="" id="{FB9D0AF3-FFE7-7650-410D-2A3FDB05553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185666273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231</xdr:row>
      <xdr:rowOff>24023</xdr:rowOff>
    </xdr:from>
    <xdr:to>
      <xdr:col>7</xdr:col>
      <xdr:colOff>584200</xdr:colOff>
      <xdr:row>231</xdr:row>
      <xdr:rowOff>890380</xdr:rowOff>
    </xdr:to>
    <xdr:pic>
      <xdr:nvPicPr>
        <xdr:cNvPr id="492" name="Picture 491">
          <a:extLst>
            <a:ext uri="{FF2B5EF4-FFF2-40B4-BE49-F238E27FC236}">
              <a16:creationId xmlns:a16="http://schemas.microsoft.com/office/drawing/2014/main" xmlns="" id="{1610C73E-4580-9AE9-D698-E2AF1BA1A2F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186580673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232</xdr:row>
      <xdr:rowOff>24023</xdr:rowOff>
    </xdr:from>
    <xdr:to>
      <xdr:col>7</xdr:col>
      <xdr:colOff>584200</xdr:colOff>
      <xdr:row>232</xdr:row>
      <xdr:rowOff>890380</xdr:rowOff>
    </xdr:to>
    <xdr:pic>
      <xdr:nvPicPr>
        <xdr:cNvPr id="494" name="Picture 493">
          <a:extLst>
            <a:ext uri="{FF2B5EF4-FFF2-40B4-BE49-F238E27FC236}">
              <a16:creationId xmlns:a16="http://schemas.microsoft.com/office/drawing/2014/main" xmlns="" id="{261E6723-ED08-C4A8-E2C0-05113003BCC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187495073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233</xdr:row>
      <xdr:rowOff>24023</xdr:rowOff>
    </xdr:from>
    <xdr:to>
      <xdr:col>7</xdr:col>
      <xdr:colOff>584200</xdr:colOff>
      <xdr:row>233</xdr:row>
      <xdr:rowOff>890380</xdr:rowOff>
    </xdr:to>
    <xdr:pic>
      <xdr:nvPicPr>
        <xdr:cNvPr id="496" name="Picture 495">
          <a:extLst>
            <a:ext uri="{FF2B5EF4-FFF2-40B4-BE49-F238E27FC236}">
              <a16:creationId xmlns:a16="http://schemas.microsoft.com/office/drawing/2014/main" xmlns="" id="{D22733F6-B149-373D-E227-F4378BE3C3C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188409473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234</xdr:row>
      <xdr:rowOff>24023</xdr:rowOff>
    </xdr:from>
    <xdr:to>
      <xdr:col>7</xdr:col>
      <xdr:colOff>584200</xdr:colOff>
      <xdr:row>234</xdr:row>
      <xdr:rowOff>890380</xdr:rowOff>
    </xdr:to>
    <xdr:pic>
      <xdr:nvPicPr>
        <xdr:cNvPr id="498" name="Picture 497">
          <a:extLst>
            <a:ext uri="{FF2B5EF4-FFF2-40B4-BE49-F238E27FC236}">
              <a16:creationId xmlns:a16="http://schemas.microsoft.com/office/drawing/2014/main" xmlns="" id="{CF03DE83-8BA3-EDEF-8CAF-BE0A05E8CF3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189323873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235</xdr:row>
      <xdr:rowOff>24023</xdr:rowOff>
    </xdr:from>
    <xdr:to>
      <xdr:col>7</xdr:col>
      <xdr:colOff>584200</xdr:colOff>
      <xdr:row>235</xdr:row>
      <xdr:rowOff>890380</xdr:rowOff>
    </xdr:to>
    <xdr:pic>
      <xdr:nvPicPr>
        <xdr:cNvPr id="500" name="Picture 499">
          <a:extLst>
            <a:ext uri="{FF2B5EF4-FFF2-40B4-BE49-F238E27FC236}">
              <a16:creationId xmlns:a16="http://schemas.microsoft.com/office/drawing/2014/main" xmlns="" id="{8CFFF4E5-5E0D-19CB-0272-F49100A0BAC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190238273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236</xdr:row>
      <xdr:rowOff>24023</xdr:rowOff>
    </xdr:from>
    <xdr:to>
      <xdr:col>7</xdr:col>
      <xdr:colOff>584200</xdr:colOff>
      <xdr:row>236</xdr:row>
      <xdr:rowOff>890380</xdr:rowOff>
    </xdr:to>
    <xdr:pic>
      <xdr:nvPicPr>
        <xdr:cNvPr id="502" name="Picture 501">
          <a:extLst>
            <a:ext uri="{FF2B5EF4-FFF2-40B4-BE49-F238E27FC236}">
              <a16:creationId xmlns:a16="http://schemas.microsoft.com/office/drawing/2014/main" xmlns="" id="{E1C9404E-9552-204B-804A-8051281AC8E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191152673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237</xdr:row>
      <xdr:rowOff>24023</xdr:rowOff>
    </xdr:from>
    <xdr:to>
      <xdr:col>7</xdr:col>
      <xdr:colOff>584200</xdr:colOff>
      <xdr:row>237</xdr:row>
      <xdr:rowOff>890380</xdr:rowOff>
    </xdr:to>
    <xdr:pic>
      <xdr:nvPicPr>
        <xdr:cNvPr id="504" name="Picture 503">
          <a:extLst>
            <a:ext uri="{FF2B5EF4-FFF2-40B4-BE49-F238E27FC236}">
              <a16:creationId xmlns:a16="http://schemas.microsoft.com/office/drawing/2014/main" xmlns="" id="{96C20D19-BBD2-7463-F071-0509B4FA57A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192067073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238</xdr:row>
      <xdr:rowOff>24023</xdr:rowOff>
    </xdr:from>
    <xdr:to>
      <xdr:col>7</xdr:col>
      <xdr:colOff>584200</xdr:colOff>
      <xdr:row>238</xdr:row>
      <xdr:rowOff>890380</xdr:rowOff>
    </xdr:to>
    <xdr:pic>
      <xdr:nvPicPr>
        <xdr:cNvPr id="506" name="Picture 505">
          <a:extLst>
            <a:ext uri="{FF2B5EF4-FFF2-40B4-BE49-F238E27FC236}">
              <a16:creationId xmlns:a16="http://schemas.microsoft.com/office/drawing/2014/main" xmlns="" id="{ED9FBC4B-298F-BD41-0E33-AAC7BD9C64F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192981473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239</xdr:row>
      <xdr:rowOff>24023</xdr:rowOff>
    </xdr:from>
    <xdr:to>
      <xdr:col>7</xdr:col>
      <xdr:colOff>584200</xdr:colOff>
      <xdr:row>239</xdr:row>
      <xdr:rowOff>890380</xdr:rowOff>
    </xdr:to>
    <xdr:pic>
      <xdr:nvPicPr>
        <xdr:cNvPr id="508" name="Picture 507">
          <a:extLst>
            <a:ext uri="{FF2B5EF4-FFF2-40B4-BE49-F238E27FC236}">
              <a16:creationId xmlns:a16="http://schemas.microsoft.com/office/drawing/2014/main" xmlns="" id="{0EFBDEB7-C2E8-697B-9E79-EFDA1D0130E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193895873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240</xdr:row>
      <xdr:rowOff>24023</xdr:rowOff>
    </xdr:from>
    <xdr:to>
      <xdr:col>7</xdr:col>
      <xdr:colOff>584200</xdr:colOff>
      <xdr:row>240</xdr:row>
      <xdr:rowOff>890380</xdr:rowOff>
    </xdr:to>
    <xdr:pic>
      <xdr:nvPicPr>
        <xdr:cNvPr id="510" name="Picture 509">
          <a:extLst>
            <a:ext uri="{FF2B5EF4-FFF2-40B4-BE49-F238E27FC236}">
              <a16:creationId xmlns:a16="http://schemas.microsoft.com/office/drawing/2014/main" xmlns="" id="{4112510E-0DE7-1835-5233-126BE76DECA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194810273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241</xdr:row>
      <xdr:rowOff>24023</xdr:rowOff>
    </xdr:from>
    <xdr:to>
      <xdr:col>7</xdr:col>
      <xdr:colOff>584200</xdr:colOff>
      <xdr:row>241</xdr:row>
      <xdr:rowOff>890380</xdr:rowOff>
    </xdr:to>
    <xdr:pic>
      <xdr:nvPicPr>
        <xdr:cNvPr id="512" name="Picture 511">
          <a:extLst>
            <a:ext uri="{FF2B5EF4-FFF2-40B4-BE49-F238E27FC236}">
              <a16:creationId xmlns:a16="http://schemas.microsoft.com/office/drawing/2014/main" xmlns="" id="{D2681F7F-F019-EEDC-06F2-C277A5C38B0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195724673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242</xdr:row>
      <xdr:rowOff>24023</xdr:rowOff>
    </xdr:from>
    <xdr:to>
      <xdr:col>7</xdr:col>
      <xdr:colOff>584200</xdr:colOff>
      <xdr:row>242</xdr:row>
      <xdr:rowOff>890380</xdr:rowOff>
    </xdr:to>
    <xdr:pic>
      <xdr:nvPicPr>
        <xdr:cNvPr id="514" name="Picture 513">
          <a:extLst>
            <a:ext uri="{FF2B5EF4-FFF2-40B4-BE49-F238E27FC236}">
              <a16:creationId xmlns:a16="http://schemas.microsoft.com/office/drawing/2014/main" xmlns="" id="{443B6534-B56A-6C23-CB31-0C2C768BC2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196639073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243</xdr:row>
      <xdr:rowOff>24023</xdr:rowOff>
    </xdr:from>
    <xdr:to>
      <xdr:col>7</xdr:col>
      <xdr:colOff>584200</xdr:colOff>
      <xdr:row>243</xdr:row>
      <xdr:rowOff>890380</xdr:rowOff>
    </xdr:to>
    <xdr:pic>
      <xdr:nvPicPr>
        <xdr:cNvPr id="516" name="Picture 515">
          <a:extLst>
            <a:ext uri="{FF2B5EF4-FFF2-40B4-BE49-F238E27FC236}">
              <a16:creationId xmlns:a16="http://schemas.microsoft.com/office/drawing/2014/main" xmlns="" id="{9EBFDC29-5A82-D754-E1A1-C1C56A3A080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197553473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268</xdr:row>
      <xdr:rowOff>24011</xdr:rowOff>
    </xdr:from>
    <xdr:to>
      <xdr:col>7</xdr:col>
      <xdr:colOff>584200</xdr:colOff>
      <xdr:row>268</xdr:row>
      <xdr:rowOff>890368</xdr:rowOff>
    </xdr:to>
    <xdr:pic>
      <xdr:nvPicPr>
        <xdr:cNvPr id="518" name="Picture 517">
          <a:extLst>
            <a:ext uri="{FF2B5EF4-FFF2-40B4-BE49-F238E27FC236}">
              <a16:creationId xmlns:a16="http://schemas.microsoft.com/office/drawing/2014/main" xmlns="" id="{335CD0A0-073E-E678-933A-C2ECAE5823A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216308186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269</xdr:row>
      <xdr:rowOff>24011</xdr:rowOff>
    </xdr:from>
    <xdr:to>
      <xdr:col>7</xdr:col>
      <xdr:colOff>584200</xdr:colOff>
      <xdr:row>269</xdr:row>
      <xdr:rowOff>890368</xdr:rowOff>
    </xdr:to>
    <xdr:pic>
      <xdr:nvPicPr>
        <xdr:cNvPr id="520" name="Picture 519">
          <a:extLst>
            <a:ext uri="{FF2B5EF4-FFF2-40B4-BE49-F238E27FC236}">
              <a16:creationId xmlns:a16="http://schemas.microsoft.com/office/drawing/2014/main" xmlns="" id="{7B2F71F3-7732-92F7-DD53-0ADFBF04085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217222586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270</xdr:row>
      <xdr:rowOff>24011</xdr:rowOff>
    </xdr:from>
    <xdr:to>
      <xdr:col>7</xdr:col>
      <xdr:colOff>584200</xdr:colOff>
      <xdr:row>270</xdr:row>
      <xdr:rowOff>890368</xdr:rowOff>
    </xdr:to>
    <xdr:pic>
      <xdr:nvPicPr>
        <xdr:cNvPr id="522" name="Picture 521">
          <a:extLst>
            <a:ext uri="{FF2B5EF4-FFF2-40B4-BE49-F238E27FC236}">
              <a16:creationId xmlns:a16="http://schemas.microsoft.com/office/drawing/2014/main" xmlns="" id="{618EAA7B-0D5A-C3F7-2E8E-7DB39F07DF9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218136986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271</xdr:row>
      <xdr:rowOff>24011</xdr:rowOff>
    </xdr:from>
    <xdr:to>
      <xdr:col>7</xdr:col>
      <xdr:colOff>584200</xdr:colOff>
      <xdr:row>271</xdr:row>
      <xdr:rowOff>890368</xdr:rowOff>
    </xdr:to>
    <xdr:pic>
      <xdr:nvPicPr>
        <xdr:cNvPr id="524" name="Picture 523">
          <a:extLst>
            <a:ext uri="{FF2B5EF4-FFF2-40B4-BE49-F238E27FC236}">
              <a16:creationId xmlns:a16="http://schemas.microsoft.com/office/drawing/2014/main" xmlns="" id="{62CBF0D2-8E0E-4247-58CD-A939FDC5AEB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219051386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272</xdr:row>
      <xdr:rowOff>24011</xdr:rowOff>
    </xdr:from>
    <xdr:to>
      <xdr:col>7</xdr:col>
      <xdr:colOff>584200</xdr:colOff>
      <xdr:row>272</xdr:row>
      <xdr:rowOff>890368</xdr:rowOff>
    </xdr:to>
    <xdr:pic>
      <xdr:nvPicPr>
        <xdr:cNvPr id="526" name="Picture 525">
          <a:extLst>
            <a:ext uri="{FF2B5EF4-FFF2-40B4-BE49-F238E27FC236}">
              <a16:creationId xmlns:a16="http://schemas.microsoft.com/office/drawing/2014/main" xmlns="" id="{56E9D46B-EF10-23C9-FF0A-49DA4DF04F3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219965786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273</xdr:row>
      <xdr:rowOff>24011</xdr:rowOff>
    </xdr:from>
    <xdr:to>
      <xdr:col>7</xdr:col>
      <xdr:colOff>584200</xdr:colOff>
      <xdr:row>273</xdr:row>
      <xdr:rowOff>890368</xdr:rowOff>
    </xdr:to>
    <xdr:pic>
      <xdr:nvPicPr>
        <xdr:cNvPr id="528" name="Picture 527">
          <a:extLst>
            <a:ext uri="{FF2B5EF4-FFF2-40B4-BE49-F238E27FC236}">
              <a16:creationId xmlns:a16="http://schemas.microsoft.com/office/drawing/2014/main" xmlns="" id="{E2DDBDA3-8801-82D7-0677-B1F21D8C7DE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220880186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274</xdr:row>
      <xdr:rowOff>25127</xdr:rowOff>
    </xdr:from>
    <xdr:to>
      <xdr:col>7</xdr:col>
      <xdr:colOff>584200</xdr:colOff>
      <xdr:row>274</xdr:row>
      <xdr:rowOff>889251</xdr:rowOff>
    </xdr:to>
    <xdr:pic>
      <xdr:nvPicPr>
        <xdr:cNvPr id="530" name="Picture 529">
          <a:extLst>
            <a:ext uri="{FF2B5EF4-FFF2-40B4-BE49-F238E27FC236}">
              <a16:creationId xmlns:a16="http://schemas.microsoft.com/office/drawing/2014/main" xmlns="" id="{F3ACD9CE-A6AC-D510-0BCA-92D37FC7845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221795702"/>
          <a:ext cx="558800" cy="864124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275</xdr:row>
      <xdr:rowOff>24011</xdr:rowOff>
    </xdr:from>
    <xdr:to>
      <xdr:col>7</xdr:col>
      <xdr:colOff>584200</xdr:colOff>
      <xdr:row>275</xdr:row>
      <xdr:rowOff>890368</xdr:rowOff>
    </xdr:to>
    <xdr:pic>
      <xdr:nvPicPr>
        <xdr:cNvPr id="532" name="Picture 531">
          <a:extLst>
            <a:ext uri="{FF2B5EF4-FFF2-40B4-BE49-F238E27FC236}">
              <a16:creationId xmlns:a16="http://schemas.microsoft.com/office/drawing/2014/main" xmlns="" id="{0314D4C9-D6DA-15F2-15DC-D44A539B96F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222708986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276</xdr:row>
      <xdr:rowOff>24011</xdr:rowOff>
    </xdr:from>
    <xdr:to>
      <xdr:col>7</xdr:col>
      <xdr:colOff>584200</xdr:colOff>
      <xdr:row>276</xdr:row>
      <xdr:rowOff>890368</xdr:rowOff>
    </xdr:to>
    <xdr:pic>
      <xdr:nvPicPr>
        <xdr:cNvPr id="534" name="Picture 533">
          <a:extLst>
            <a:ext uri="{FF2B5EF4-FFF2-40B4-BE49-F238E27FC236}">
              <a16:creationId xmlns:a16="http://schemas.microsoft.com/office/drawing/2014/main" xmlns="" id="{756A4C85-8E25-616F-E7C7-1FAC768DAB1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223623386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277</xdr:row>
      <xdr:rowOff>24011</xdr:rowOff>
    </xdr:from>
    <xdr:to>
      <xdr:col>7</xdr:col>
      <xdr:colOff>584200</xdr:colOff>
      <xdr:row>277</xdr:row>
      <xdr:rowOff>890368</xdr:rowOff>
    </xdr:to>
    <xdr:pic>
      <xdr:nvPicPr>
        <xdr:cNvPr id="536" name="Picture 535">
          <a:extLst>
            <a:ext uri="{FF2B5EF4-FFF2-40B4-BE49-F238E27FC236}">
              <a16:creationId xmlns:a16="http://schemas.microsoft.com/office/drawing/2014/main" xmlns="" id="{24A52FEE-FEE4-5D8D-5B3D-E606C7E8189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224537786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278</xdr:row>
      <xdr:rowOff>24011</xdr:rowOff>
    </xdr:from>
    <xdr:to>
      <xdr:col>7</xdr:col>
      <xdr:colOff>584200</xdr:colOff>
      <xdr:row>278</xdr:row>
      <xdr:rowOff>890368</xdr:rowOff>
    </xdr:to>
    <xdr:pic>
      <xdr:nvPicPr>
        <xdr:cNvPr id="538" name="Picture 537">
          <a:extLst>
            <a:ext uri="{FF2B5EF4-FFF2-40B4-BE49-F238E27FC236}">
              <a16:creationId xmlns:a16="http://schemas.microsoft.com/office/drawing/2014/main" xmlns="" id="{D5A5124D-FCED-1341-BBE2-5F2C56C7A47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225452186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279</xdr:row>
      <xdr:rowOff>24011</xdr:rowOff>
    </xdr:from>
    <xdr:to>
      <xdr:col>7</xdr:col>
      <xdr:colOff>584200</xdr:colOff>
      <xdr:row>279</xdr:row>
      <xdr:rowOff>890368</xdr:rowOff>
    </xdr:to>
    <xdr:pic>
      <xdr:nvPicPr>
        <xdr:cNvPr id="540" name="Picture 539">
          <a:extLst>
            <a:ext uri="{FF2B5EF4-FFF2-40B4-BE49-F238E27FC236}">
              <a16:creationId xmlns:a16="http://schemas.microsoft.com/office/drawing/2014/main" xmlns="" id="{1CD87015-D7D2-46B4-A5CB-D9481F2D1A5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226366586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280</xdr:row>
      <xdr:rowOff>24011</xdr:rowOff>
    </xdr:from>
    <xdr:to>
      <xdr:col>7</xdr:col>
      <xdr:colOff>584200</xdr:colOff>
      <xdr:row>280</xdr:row>
      <xdr:rowOff>890368</xdr:rowOff>
    </xdr:to>
    <xdr:pic>
      <xdr:nvPicPr>
        <xdr:cNvPr id="542" name="Picture 541">
          <a:extLst>
            <a:ext uri="{FF2B5EF4-FFF2-40B4-BE49-F238E27FC236}">
              <a16:creationId xmlns:a16="http://schemas.microsoft.com/office/drawing/2014/main" xmlns="" id="{75B71A8E-9111-6ECF-180F-FF0397CEE36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227280986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281</xdr:row>
      <xdr:rowOff>24011</xdr:rowOff>
    </xdr:from>
    <xdr:to>
      <xdr:col>7</xdr:col>
      <xdr:colOff>584200</xdr:colOff>
      <xdr:row>281</xdr:row>
      <xdr:rowOff>890368</xdr:rowOff>
    </xdr:to>
    <xdr:pic>
      <xdr:nvPicPr>
        <xdr:cNvPr id="544" name="Picture 543">
          <a:extLst>
            <a:ext uri="{FF2B5EF4-FFF2-40B4-BE49-F238E27FC236}">
              <a16:creationId xmlns:a16="http://schemas.microsoft.com/office/drawing/2014/main" xmlns="" id="{B414B041-3A0D-3FD2-E3B9-A2AC97565B1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228195386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282</xdr:row>
      <xdr:rowOff>24011</xdr:rowOff>
    </xdr:from>
    <xdr:to>
      <xdr:col>7</xdr:col>
      <xdr:colOff>584200</xdr:colOff>
      <xdr:row>282</xdr:row>
      <xdr:rowOff>890368</xdr:rowOff>
    </xdr:to>
    <xdr:pic>
      <xdr:nvPicPr>
        <xdr:cNvPr id="546" name="Picture 545">
          <a:extLst>
            <a:ext uri="{FF2B5EF4-FFF2-40B4-BE49-F238E27FC236}">
              <a16:creationId xmlns:a16="http://schemas.microsoft.com/office/drawing/2014/main" xmlns="" id="{C03205AA-8EF2-11C0-DDFB-2F285ECCB76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229109786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283</xdr:row>
      <xdr:rowOff>24011</xdr:rowOff>
    </xdr:from>
    <xdr:to>
      <xdr:col>7</xdr:col>
      <xdr:colOff>584200</xdr:colOff>
      <xdr:row>283</xdr:row>
      <xdr:rowOff>890368</xdr:rowOff>
    </xdr:to>
    <xdr:pic>
      <xdr:nvPicPr>
        <xdr:cNvPr id="548" name="Picture 547">
          <a:extLst>
            <a:ext uri="{FF2B5EF4-FFF2-40B4-BE49-F238E27FC236}">
              <a16:creationId xmlns:a16="http://schemas.microsoft.com/office/drawing/2014/main" xmlns="" id="{A5AA79E8-18DA-CD3E-0110-400B0FE8619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230024186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284</xdr:row>
      <xdr:rowOff>24011</xdr:rowOff>
    </xdr:from>
    <xdr:to>
      <xdr:col>7</xdr:col>
      <xdr:colOff>584200</xdr:colOff>
      <xdr:row>284</xdr:row>
      <xdr:rowOff>890368</xdr:rowOff>
    </xdr:to>
    <xdr:pic>
      <xdr:nvPicPr>
        <xdr:cNvPr id="550" name="Picture 549">
          <a:extLst>
            <a:ext uri="{FF2B5EF4-FFF2-40B4-BE49-F238E27FC236}">
              <a16:creationId xmlns:a16="http://schemas.microsoft.com/office/drawing/2014/main" xmlns="" id="{8566829E-4C57-537A-3707-C3991F5527C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230938586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285</xdr:row>
      <xdr:rowOff>24011</xdr:rowOff>
    </xdr:from>
    <xdr:to>
      <xdr:col>7</xdr:col>
      <xdr:colOff>584200</xdr:colOff>
      <xdr:row>285</xdr:row>
      <xdr:rowOff>890368</xdr:rowOff>
    </xdr:to>
    <xdr:pic>
      <xdr:nvPicPr>
        <xdr:cNvPr id="552" name="Picture 551">
          <a:extLst>
            <a:ext uri="{FF2B5EF4-FFF2-40B4-BE49-F238E27FC236}">
              <a16:creationId xmlns:a16="http://schemas.microsoft.com/office/drawing/2014/main" xmlns="" id="{A9C9F722-118F-5DEF-473D-3E8519385A6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231852986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286</xdr:row>
      <xdr:rowOff>24011</xdr:rowOff>
    </xdr:from>
    <xdr:to>
      <xdr:col>7</xdr:col>
      <xdr:colOff>584200</xdr:colOff>
      <xdr:row>286</xdr:row>
      <xdr:rowOff>890368</xdr:rowOff>
    </xdr:to>
    <xdr:pic>
      <xdr:nvPicPr>
        <xdr:cNvPr id="554" name="Picture 553">
          <a:extLst>
            <a:ext uri="{FF2B5EF4-FFF2-40B4-BE49-F238E27FC236}">
              <a16:creationId xmlns:a16="http://schemas.microsoft.com/office/drawing/2014/main" xmlns="" id="{1CE9514F-8869-A3B0-9614-2AF894609E4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232767386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287</xdr:row>
      <xdr:rowOff>24011</xdr:rowOff>
    </xdr:from>
    <xdr:to>
      <xdr:col>7</xdr:col>
      <xdr:colOff>584200</xdr:colOff>
      <xdr:row>287</xdr:row>
      <xdr:rowOff>890368</xdr:rowOff>
    </xdr:to>
    <xdr:pic>
      <xdr:nvPicPr>
        <xdr:cNvPr id="556" name="Picture 555">
          <a:extLst>
            <a:ext uri="{FF2B5EF4-FFF2-40B4-BE49-F238E27FC236}">
              <a16:creationId xmlns:a16="http://schemas.microsoft.com/office/drawing/2014/main" xmlns="" id="{130848DA-7295-9835-108D-37CC6C58B05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233681786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288</xdr:row>
      <xdr:rowOff>24011</xdr:rowOff>
    </xdr:from>
    <xdr:to>
      <xdr:col>7</xdr:col>
      <xdr:colOff>584200</xdr:colOff>
      <xdr:row>288</xdr:row>
      <xdr:rowOff>890368</xdr:rowOff>
    </xdr:to>
    <xdr:pic>
      <xdr:nvPicPr>
        <xdr:cNvPr id="558" name="Picture 557">
          <a:extLst>
            <a:ext uri="{FF2B5EF4-FFF2-40B4-BE49-F238E27FC236}">
              <a16:creationId xmlns:a16="http://schemas.microsoft.com/office/drawing/2014/main" xmlns="" id="{BB8BC2EE-8829-8A56-C2A9-623019FF7A2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234596186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289</xdr:row>
      <xdr:rowOff>24011</xdr:rowOff>
    </xdr:from>
    <xdr:to>
      <xdr:col>7</xdr:col>
      <xdr:colOff>584200</xdr:colOff>
      <xdr:row>289</xdr:row>
      <xdr:rowOff>890368</xdr:rowOff>
    </xdr:to>
    <xdr:pic>
      <xdr:nvPicPr>
        <xdr:cNvPr id="560" name="Picture 559">
          <a:extLst>
            <a:ext uri="{FF2B5EF4-FFF2-40B4-BE49-F238E27FC236}">
              <a16:creationId xmlns:a16="http://schemas.microsoft.com/office/drawing/2014/main" xmlns="" id="{C145C7D0-B875-ABB5-B632-EB707A9F015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235510586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290</xdr:row>
      <xdr:rowOff>25127</xdr:rowOff>
    </xdr:from>
    <xdr:to>
      <xdr:col>7</xdr:col>
      <xdr:colOff>584200</xdr:colOff>
      <xdr:row>290</xdr:row>
      <xdr:rowOff>889251</xdr:rowOff>
    </xdr:to>
    <xdr:pic>
      <xdr:nvPicPr>
        <xdr:cNvPr id="562" name="Picture 561">
          <a:extLst>
            <a:ext uri="{FF2B5EF4-FFF2-40B4-BE49-F238E27FC236}">
              <a16:creationId xmlns:a16="http://schemas.microsoft.com/office/drawing/2014/main" xmlns="" id="{9788E1C0-C6CA-0421-859E-F931CB94BB4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236426102"/>
          <a:ext cx="558800" cy="864124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291</xdr:row>
      <xdr:rowOff>24011</xdr:rowOff>
    </xdr:from>
    <xdr:to>
      <xdr:col>7</xdr:col>
      <xdr:colOff>584200</xdr:colOff>
      <xdr:row>291</xdr:row>
      <xdr:rowOff>890368</xdr:rowOff>
    </xdr:to>
    <xdr:pic>
      <xdr:nvPicPr>
        <xdr:cNvPr id="564" name="Picture 563">
          <a:extLst>
            <a:ext uri="{FF2B5EF4-FFF2-40B4-BE49-F238E27FC236}">
              <a16:creationId xmlns:a16="http://schemas.microsoft.com/office/drawing/2014/main" xmlns="" id="{7B0F4E45-5F59-3178-AFC9-68291E3F7AD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237339386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292</xdr:row>
      <xdr:rowOff>24011</xdr:rowOff>
    </xdr:from>
    <xdr:to>
      <xdr:col>7</xdr:col>
      <xdr:colOff>584200</xdr:colOff>
      <xdr:row>292</xdr:row>
      <xdr:rowOff>890368</xdr:rowOff>
    </xdr:to>
    <xdr:pic>
      <xdr:nvPicPr>
        <xdr:cNvPr id="566" name="Picture 565">
          <a:extLst>
            <a:ext uri="{FF2B5EF4-FFF2-40B4-BE49-F238E27FC236}">
              <a16:creationId xmlns:a16="http://schemas.microsoft.com/office/drawing/2014/main" xmlns="" id="{596C517A-7048-C88D-67E2-A8FAFC606EB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238253786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293</xdr:row>
      <xdr:rowOff>25127</xdr:rowOff>
    </xdr:from>
    <xdr:to>
      <xdr:col>7</xdr:col>
      <xdr:colOff>584200</xdr:colOff>
      <xdr:row>293</xdr:row>
      <xdr:rowOff>889251</xdr:rowOff>
    </xdr:to>
    <xdr:pic>
      <xdr:nvPicPr>
        <xdr:cNvPr id="568" name="Picture 567">
          <a:extLst>
            <a:ext uri="{FF2B5EF4-FFF2-40B4-BE49-F238E27FC236}">
              <a16:creationId xmlns:a16="http://schemas.microsoft.com/office/drawing/2014/main" xmlns="" id="{E71392D6-881A-FCD7-2A66-261DAFB165B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239169302"/>
          <a:ext cx="558800" cy="864124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294</xdr:row>
      <xdr:rowOff>24011</xdr:rowOff>
    </xdr:from>
    <xdr:to>
      <xdr:col>7</xdr:col>
      <xdr:colOff>584200</xdr:colOff>
      <xdr:row>294</xdr:row>
      <xdr:rowOff>890368</xdr:rowOff>
    </xdr:to>
    <xdr:pic>
      <xdr:nvPicPr>
        <xdr:cNvPr id="570" name="Picture 569">
          <a:extLst>
            <a:ext uri="{FF2B5EF4-FFF2-40B4-BE49-F238E27FC236}">
              <a16:creationId xmlns:a16="http://schemas.microsoft.com/office/drawing/2014/main" xmlns="" id="{860D20F1-9D23-7B6F-F92E-7BDA6A23EE4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240082586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295</xdr:row>
      <xdr:rowOff>25127</xdr:rowOff>
    </xdr:from>
    <xdr:to>
      <xdr:col>7</xdr:col>
      <xdr:colOff>584200</xdr:colOff>
      <xdr:row>295</xdr:row>
      <xdr:rowOff>889251</xdr:rowOff>
    </xdr:to>
    <xdr:pic>
      <xdr:nvPicPr>
        <xdr:cNvPr id="572" name="Picture 571">
          <a:extLst>
            <a:ext uri="{FF2B5EF4-FFF2-40B4-BE49-F238E27FC236}">
              <a16:creationId xmlns:a16="http://schemas.microsoft.com/office/drawing/2014/main" xmlns="" id="{199CF27A-257F-6A45-E718-56693C6B327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240998102"/>
          <a:ext cx="558800" cy="864124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297</xdr:row>
      <xdr:rowOff>24011</xdr:rowOff>
    </xdr:from>
    <xdr:to>
      <xdr:col>7</xdr:col>
      <xdr:colOff>584200</xdr:colOff>
      <xdr:row>297</xdr:row>
      <xdr:rowOff>890368</xdr:rowOff>
    </xdr:to>
    <xdr:pic>
      <xdr:nvPicPr>
        <xdr:cNvPr id="574" name="Picture 573">
          <a:extLst>
            <a:ext uri="{FF2B5EF4-FFF2-40B4-BE49-F238E27FC236}">
              <a16:creationId xmlns:a16="http://schemas.microsoft.com/office/drawing/2014/main" xmlns="" id="{50281AA7-6AF2-1625-4968-1E33AFDDAD1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242101886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298</xdr:row>
      <xdr:rowOff>24011</xdr:rowOff>
    </xdr:from>
    <xdr:to>
      <xdr:col>7</xdr:col>
      <xdr:colOff>584200</xdr:colOff>
      <xdr:row>298</xdr:row>
      <xdr:rowOff>890368</xdr:rowOff>
    </xdr:to>
    <xdr:pic>
      <xdr:nvPicPr>
        <xdr:cNvPr id="576" name="Picture 575">
          <a:extLst>
            <a:ext uri="{FF2B5EF4-FFF2-40B4-BE49-F238E27FC236}">
              <a16:creationId xmlns:a16="http://schemas.microsoft.com/office/drawing/2014/main" xmlns="" id="{16F7C0C5-FDE1-0CB6-2159-D0D89DAD080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243016286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299</xdr:row>
      <xdr:rowOff>24011</xdr:rowOff>
    </xdr:from>
    <xdr:to>
      <xdr:col>7</xdr:col>
      <xdr:colOff>584200</xdr:colOff>
      <xdr:row>299</xdr:row>
      <xdr:rowOff>890368</xdr:rowOff>
    </xdr:to>
    <xdr:pic>
      <xdr:nvPicPr>
        <xdr:cNvPr id="578" name="Picture 577">
          <a:extLst>
            <a:ext uri="{FF2B5EF4-FFF2-40B4-BE49-F238E27FC236}">
              <a16:creationId xmlns:a16="http://schemas.microsoft.com/office/drawing/2014/main" xmlns="" id="{05052A40-965F-4AAA-8A44-FD4BAD21912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243930686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300</xdr:row>
      <xdr:rowOff>24011</xdr:rowOff>
    </xdr:from>
    <xdr:to>
      <xdr:col>7</xdr:col>
      <xdr:colOff>584200</xdr:colOff>
      <xdr:row>300</xdr:row>
      <xdr:rowOff>890368</xdr:rowOff>
    </xdr:to>
    <xdr:pic>
      <xdr:nvPicPr>
        <xdr:cNvPr id="580" name="Picture 579">
          <a:extLst>
            <a:ext uri="{FF2B5EF4-FFF2-40B4-BE49-F238E27FC236}">
              <a16:creationId xmlns:a16="http://schemas.microsoft.com/office/drawing/2014/main" xmlns="" id="{CBD01BFC-FF45-1A7B-59C6-7925107BA3F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244845086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301</xdr:row>
      <xdr:rowOff>24011</xdr:rowOff>
    </xdr:from>
    <xdr:to>
      <xdr:col>7</xdr:col>
      <xdr:colOff>584200</xdr:colOff>
      <xdr:row>301</xdr:row>
      <xdr:rowOff>890368</xdr:rowOff>
    </xdr:to>
    <xdr:pic>
      <xdr:nvPicPr>
        <xdr:cNvPr id="582" name="Picture 581">
          <a:extLst>
            <a:ext uri="{FF2B5EF4-FFF2-40B4-BE49-F238E27FC236}">
              <a16:creationId xmlns:a16="http://schemas.microsoft.com/office/drawing/2014/main" xmlns="" id="{40397C49-CC26-64BF-0CD9-64F53EE3FC1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245759486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302</xdr:row>
      <xdr:rowOff>25127</xdr:rowOff>
    </xdr:from>
    <xdr:to>
      <xdr:col>7</xdr:col>
      <xdr:colOff>584200</xdr:colOff>
      <xdr:row>302</xdr:row>
      <xdr:rowOff>889251</xdr:rowOff>
    </xdr:to>
    <xdr:pic>
      <xdr:nvPicPr>
        <xdr:cNvPr id="584" name="Picture 583">
          <a:extLst>
            <a:ext uri="{FF2B5EF4-FFF2-40B4-BE49-F238E27FC236}">
              <a16:creationId xmlns:a16="http://schemas.microsoft.com/office/drawing/2014/main" xmlns="" id="{A0816ACD-09BB-8B38-F1FE-19518D8D342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246675002"/>
          <a:ext cx="558800" cy="864124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303</xdr:row>
      <xdr:rowOff>25127</xdr:rowOff>
    </xdr:from>
    <xdr:to>
      <xdr:col>7</xdr:col>
      <xdr:colOff>584200</xdr:colOff>
      <xdr:row>303</xdr:row>
      <xdr:rowOff>889251</xdr:rowOff>
    </xdr:to>
    <xdr:pic>
      <xdr:nvPicPr>
        <xdr:cNvPr id="586" name="Picture 585">
          <a:extLst>
            <a:ext uri="{FF2B5EF4-FFF2-40B4-BE49-F238E27FC236}">
              <a16:creationId xmlns:a16="http://schemas.microsoft.com/office/drawing/2014/main" xmlns="" id="{EACC5839-E084-FF49-63D9-B4D83FB98B2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247589402"/>
          <a:ext cx="558800" cy="864124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304</xdr:row>
      <xdr:rowOff>24011</xdr:rowOff>
    </xdr:from>
    <xdr:to>
      <xdr:col>7</xdr:col>
      <xdr:colOff>584200</xdr:colOff>
      <xdr:row>304</xdr:row>
      <xdr:rowOff>890368</xdr:rowOff>
    </xdr:to>
    <xdr:pic>
      <xdr:nvPicPr>
        <xdr:cNvPr id="588" name="Picture 587">
          <a:extLst>
            <a:ext uri="{FF2B5EF4-FFF2-40B4-BE49-F238E27FC236}">
              <a16:creationId xmlns:a16="http://schemas.microsoft.com/office/drawing/2014/main" xmlns="" id="{E225FE77-67EF-AB55-F7E6-BD784AE3BB0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248502686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306</xdr:row>
      <xdr:rowOff>24011</xdr:rowOff>
    </xdr:from>
    <xdr:to>
      <xdr:col>7</xdr:col>
      <xdr:colOff>584200</xdr:colOff>
      <xdr:row>306</xdr:row>
      <xdr:rowOff>890368</xdr:rowOff>
    </xdr:to>
    <xdr:pic>
      <xdr:nvPicPr>
        <xdr:cNvPr id="590" name="Picture 589">
          <a:extLst>
            <a:ext uri="{FF2B5EF4-FFF2-40B4-BE49-F238E27FC236}">
              <a16:creationId xmlns:a16="http://schemas.microsoft.com/office/drawing/2014/main" xmlns="" id="{77145DBD-3999-8DE2-17AD-FF25F66CA5D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249607586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307</xdr:row>
      <xdr:rowOff>25127</xdr:rowOff>
    </xdr:from>
    <xdr:to>
      <xdr:col>7</xdr:col>
      <xdr:colOff>584200</xdr:colOff>
      <xdr:row>307</xdr:row>
      <xdr:rowOff>889251</xdr:rowOff>
    </xdr:to>
    <xdr:pic>
      <xdr:nvPicPr>
        <xdr:cNvPr id="592" name="Picture 591">
          <a:extLst>
            <a:ext uri="{FF2B5EF4-FFF2-40B4-BE49-F238E27FC236}">
              <a16:creationId xmlns:a16="http://schemas.microsoft.com/office/drawing/2014/main" xmlns="" id="{1AB0057C-1BF1-AB74-9ECC-F29B7C498D3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250523102"/>
          <a:ext cx="558800" cy="864124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308</xdr:row>
      <xdr:rowOff>24011</xdr:rowOff>
    </xdr:from>
    <xdr:to>
      <xdr:col>7</xdr:col>
      <xdr:colOff>584200</xdr:colOff>
      <xdr:row>308</xdr:row>
      <xdr:rowOff>890368</xdr:rowOff>
    </xdr:to>
    <xdr:pic>
      <xdr:nvPicPr>
        <xdr:cNvPr id="594" name="Picture 593">
          <a:extLst>
            <a:ext uri="{FF2B5EF4-FFF2-40B4-BE49-F238E27FC236}">
              <a16:creationId xmlns:a16="http://schemas.microsoft.com/office/drawing/2014/main" xmlns="" id="{133657A2-046E-52C9-0166-47E0F15C1F8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251436386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309</xdr:row>
      <xdr:rowOff>24011</xdr:rowOff>
    </xdr:from>
    <xdr:to>
      <xdr:col>7</xdr:col>
      <xdr:colOff>584200</xdr:colOff>
      <xdr:row>309</xdr:row>
      <xdr:rowOff>890368</xdr:rowOff>
    </xdr:to>
    <xdr:pic>
      <xdr:nvPicPr>
        <xdr:cNvPr id="596" name="Picture 595">
          <a:extLst>
            <a:ext uri="{FF2B5EF4-FFF2-40B4-BE49-F238E27FC236}">
              <a16:creationId xmlns:a16="http://schemas.microsoft.com/office/drawing/2014/main" xmlns="" id="{840DCAA8-2DFA-2CE2-3276-BB37BCF95F5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252350786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310</xdr:row>
      <xdr:rowOff>24011</xdr:rowOff>
    </xdr:from>
    <xdr:to>
      <xdr:col>7</xdr:col>
      <xdr:colOff>584200</xdr:colOff>
      <xdr:row>310</xdr:row>
      <xdr:rowOff>890368</xdr:rowOff>
    </xdr:to>
    <xdr:pic>
      <xdr:nvPicPr>
        <xdr:cNvPr id="598" name="Picture 597">
          <a:extLst>
            <a:ext uri="{FF2B5EF4-FFF2-40B4-BE49-F238E27FC236}">
              <a16:creationId xmlns:a16="http://schemas.microsoft.com/office/drawing/2014/main" xmlns="" id="{3F1D5749-A5CA-8AC3-8DBC-0B8DA56911E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253265186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311</xdr:row>
      <xdr:rowOff>24011</xdr:rowOff>
    </xdr:from>
    <xdr:to>
      <xdr:col>7</xdr:col>
      <xdr:colOff>584200</xdr:colOff>
      <xdr:row>311</xdr:row>
      <xdr:rowOff>890368</xdr:rowOff>
    </xdr:to>
    <xdr:pic>
      <xdr:nvPicPr>
        <xdr:cNvPr id="600" name="Picture 599">
          <a:extLst>
            <a:ext uri="{FF2B5EF4-FFF2-40B4-BE49-F238E27FC236}">
              <a16:creationId xmlns:a16="http://schemas.microsoft.com/office/drawing/2014/main" xmlns="" id="{89C05F2B-302B-24EA-0479-6D897E367AE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254179586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312</xdr:row>
      <xdr:rowOff>24011</xdr:rowOff>
    </xdr:from>
    <xdr:to>
      <xdr:col>7</xdr:col>
      <xdr:colOff>584200</xdr:colOff>
      <xdr:row>312</xdr:row>
      <xdr:rowOff>890368</xdr:rowOff>
    </xdr:to>
    <xdr:pic>
      <xdr:nvPicPr>
        <xdr:cNvPr id="602" name="Picture 601">
          <a:extLst>
            <a:ext uri="{FF2B5EF4-FFF2-40B4-BE49-F238E27FC236}">
              <a16:creationId xmlns:a16="http://schemas.microsoft.com/office/drawing/2014/main" xmlns="" id="{4C5F391E-94B4-37D5-18ED-E2316C305D9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255093986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313</xdr:row>
      <xdr:rowOff>24011</xdr:rowOff>
    </xdr:from>
    <xdr:to>
      <xdr:col>7</xdr:col>
      <xdr:colOff>584200</xdr:colOff>
      <xdr:row>313</xdr:row>
      <xdr:rowOff>890368</xdr:rowOff>
    </xdr:to>
    <xdr:pic>
      <xdr:nvPicPr>
        <xdr:cNvPr id="604" name="Picture 603">
          <a:extLst>
            <a:ext uri="{FF2B5EF4-FFF2-40B4-BE49-F238E27FC236}">
              <a16:creationId xmlns:a16="http://schemas.microsoft.com/office/drawing/2014/main" xmlns="" id="{0B622963-04C6-606C-4A82-1691140FD5D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256008386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314</xdr:row>
      <xdr:rowOff>24011</xdr:rowOff>
    </xdr:from>
    <xdr:to>
      <xdr:col>7</xdr:col>
      <xdr:colOff>584200</xdr:colOff>
      <xdr:row>314</xdr:row>
      <xdr:rowOff>890368</xdr:rowOff>
    </xdr:to>
    <xdr:pic>
      <xdr:nvPicPr>
        <xdr:cNvPr id="606" name="Picture 605">
          <a:extLst>
            <a:ext uri="{FF2B5EF4-FFF2-40B4-BE49-F238E27FC236}">
              <a16:creationId xmlns:a16="http://schemas.microsoft.com/office/drawing/2014/main" xmlns="" id="{CB8C8B5D-EF37-E6A9-126F-43BDF2C018C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256922786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315</xdr:row>
      <xdr:rowOff>23589</xdr:rowOff>
    </xdr:from>
    <xdr:to>
      <xdr:col>7</xdr:col>
      <xdr:colOff>584200</xdr:colOff>
      <xdr:row>315</xdr:row>
      <xdr:rowOff>767004</xdr:rowOff>
    </xdr:to>
    <xdr:pic>
      <xdr:nvPicPr>
        <xdr:cNvPr id="608" name="Picture 607">
          <a:extLst>
            <a:ext uri="{FF2B5EF4-FFF2-40B4-BE49-F238E27FC236}">
              <a16:creationId xmlns:a16="http://schemas.microsoft.com/office/drawing/2014/main" xmlns="" id="{06E34CC4-7B8F-3B96-3141-B04D7D9631A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257836764"/>
          <a:ext cx="558800" cy="743415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316</xdr:row>
      <xdr:rowOff>24011</xdr:rowOff>
    </xdr:from>
    <xdr:to>
      <xdr:col>7</xdr:col>
      <xdr:colOff>584200</xdr:colOff>
      <xdr:row>316</xdr:row>
      <xdr:rowOff>890368</xdr:rowOff>
    </xdr:to>
    <xdr:pic>
      <xdr:nvPicPr>
        <xdr:cNvPr id="610" name="Picture 609">
          <a:extLst>
            <a:ext uri="{FF2B5EF4-FFF2-40B4-BE49-F238E27FC236}">
              <a16:creationId xmlns:a16="http://schemas.microsoft.com/office/drawing/2014/main" xmlns="" id="{9FF183DB-A0B7-8340-8016-F0A65B2E2F6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258627761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317</xdr:row>
      <xdr:rowOff>24011</xdr:rowOff>
    </xdr:from>
    <xdr:to>
      <xdr:col>7</xdr:col>
      <xdr:colOff>584200</xdr:colOff>
      <xdr:row>317</xdr:row>
      <xdr:rowOff>890368</xdr:rowOff>
    </xdr:to>
    <xdr:pic>
      <xdr:nvPicPr>
        <xdr:cNvPr id="612" name="Picture 611">
          <a:extLst>
            <a:ext uri="{FF2B5EF4-FFF2-40B4-BE49-F238E27FC236}">
              <a16:creationId xmlns:a16="http://schemas.microsoft.com/office/drawing/2014/main" xmlns="" id="{97019FAF-D520-1B35-D455-939A68DA5D6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259542161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318</xdr:row>
      <xdr:rowOff>21481</xdr:rowOff>
    </xdr:from>
    <xdr:to>
      <xdr:col>7</xdr:col>
      <xdr:colOff>584200</xdr:colOff>
      <xdr:row>318</xdr:row>
      <xdr:rowOff>883383</xdr:rowOff>
    </xdr:to>
    <xdr:pic>
      <xdr:nvPicPr>
        <xdr:cNvPr id="614" name="Picture 613">
          <a:extLst>
            <a:ext uri="{FF2B5EF4-FFF2-40B4-BE49-F238E27FC236}">
              <a16:creationId xmlns:a16="http://schemas.microsoft.com/office/drawing/2014/main" xmlns="" id="{B59CAA3D-8C51-BF3F-9AD8-F8333719BC2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260454031"/>
          <a:ext cx="558800" cy="861902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319</xdr:row>
      <xdr:rowOff>24011</xdr:rowOff>
    </xdr:from>
    <xdr:to>
      <xdr:col>7</xdr:col>
      <xdr:colOff>584200</xdr:colOff>
      <xdr:row>319</xdr:row>
      <xdr:rowOff>890368</xdr:rowOff>
    </xdr:to>
    <xdr:pic>
      <xdr:nvPicPr>
        <xdr:cNvPr id="616" name="Picture 615">
          <a:extLst>
            <a:ext uri="{FF2B5EF4-FFF2-40B4-BE49-F238E27FC236}">
              <a16:creationId xmlns:a16="http://schemas.microsoft.com/office/drawing/2014/main" xmlns="" id="{8B3ECCE6-422A-B6D3-F9EA-89013ECBD7A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261361436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320</xdr:row>
      <xdr:rowOff>24011</xdr:rowOff>
    </xdr:from>
    <xdr:to>
      <xdr:col>7</xdr:col>
      <xdr:colOff>584200</xdr:colOff>
      <xdr:row>320</xdr:row>
      <xdr:rowOff>890368</xdr:rowOff>
    </xdr:to>
    <xdr:pic>
      <xdr:nvPicPr>
        <xdr:cNvPr id="618" name="Picture 617">
          <a:extLst>
            <a:ext uri="{FF2B5EF4-FFF2-40B4-BE49-F238E27FC236}">
              <a16:creationId xmlns:a16="http://schemas.microsoft.com/office/drawing/2014/main" xmlns="" id="{12236E1B-588B-CA75-D320-16711334336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262275836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321</xdr:row>
      <xdr:rowOff>24011</xdr:rowOff>
    </xdr:from>
    <xdr:to>
      <xdr:col>7</xdr:col>
      <xdr:colOff>584200</xdr:colOff>
      <xdr:row>321</xdr:row>
      <xdr:rowOff>890368</xdr:rowOff>
    </xdr:to>
    <xdr:pic>
      <xdr:nvPicPr>
        <xdr:cNvPr id="620" name="Picture 619">
          <a:extLst>
            <a:ext uri="{FF2B5EF4-FFF2-40B4-BE49-F238E27FC236}">
              <a16:creationId xmlns:a16="http://schemas.microsoft.com/office/drawing/2014/main" xmlns="" id="{4702CD27-5E5C-0CED-03E0-B98CD235B66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263190236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322</xdr:row>
      <xdr:rowOff>24011</xdr:rowOff>
    </xdr:from>
    <xdr:to>
      <xdr:col>7</xdr:col>
      <xdr:colOff>584200</xdr:colOff>
      <xdr:row>322</xdr:row>
      <xdr:rowOff>890368</xdr:rowOff>
    </xdr:to>
    <xdr:pic>
      <xdr:nvPicPr>
        <xdr:cNvPr id="622" name="Picture 621">
          <a:extLst>
            <a:ext uri="{FF2B5EF4-FFF2-40B4-BE49-F238E27FC236}">
              <a16:creationId xmlns:a16="http://schemas.microsoft.com/office/drawing/2014/main" xmlns="" id="{C183F0D8-4119-016F-331D-970405F84C6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264104636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323</xdr:row>
      <xdr:rowOff>24011</xdr:rowOff>
    </xdr:from>
    <xdr:to>
      <xdr:col>7</xdr:col>
      <xdr:colOff>584200</xdr:colOff>
      <xdr:row>323</xdr:row>
      <xdr:rowOff>890368</xdr:rowOff>
    </xdr:to>
    <xdr:pic>
      <xdr:nvPicPr>
        <xdr:cNvPr id="624" name="Picture 623">
          <a:extLst>
            <a:ext uri="{FF2B5EF4-FFF2-40B4-BE49-F238E27FC236}">
              <a16:creationId xmlns:a16="http://schemas.microsoft.com/office/drawing/2014/main" xmlns="" id="{61683FCF-B8E8-38BB-EE0B-B2D170C63A0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265019036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324</xdr:row>
      <xdr:rowOff>24011</xdr:rowOff>
    </xdr:from>
    <xdr:to>
      <xdr:col>7</xdr:col>
      <xdr:colOff>584200</xdr:colOff>
      <xdr:row>324</xdr:row>
      <xdr:rowOff>890368</xdr:rowOff>
    </xdr:to>
    <xdr:pic>
      <xdr:nvPicPr>
        <xdr:cNvPr id="626" name="Picture 625">
          <a:extLst>
            <a:ext uri="{FF2B5EF4-FFF2-40B4-BE49-F238E27FC236}">
              <a16:creationId xmlns:a16="http://schemas.microsoft.com/office/drawing/2014/main" xmlns="" id="{37387EB8-8C17-793F-FE25-A19812ACC11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265933436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325</xdr:row>
      <xdr:rowOff>25127</xdr:rowOff>
    </xdr:from>
    <xdr:to>
      <xdr:col>7</xdr:col>
      <xdr:colOff>584200</xdr:colOff>
      <xdr:row>325</xdr:row>
      <xdr:rowOff>889251</xdr:rowOff>
    </xdr:to>
    <xdr:pic>
      <xdr:nvPicPr>
        <xdr:cNvPr id="628" name="Picture 627">
          <a:extLst>
            <a:ext uri="{FF2B5EF4-FFF2-40B4-BE49-F238E27FC236}">
              <a16:creationId xmlns:a16="http://schemas.microsoft.com/office/drawing/2014/main" xmlns="" id="{5DFE7C2D-AF9F-823E-35E8-6AA1CEA59EF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266848952"/>
          <a:ext cx="558800" cy="864124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326</xdr:row>
      <xdr:rowOff>24011</xdr:rowOff>
    </xdr:from>
    <xdr:to>
      <xdr:col>7</xdr:col>
      <xdr:colOff>584200</xdr:colOff>
      <xdr:row>326</xdr:row>
      <xdr:rowOff>890368</xdr:rowOff>
    </xdr:to>
    <xdr:pic>
      <xdr:nvPicPr>
        <xdr:cNvPr id="630" name="Picture 629">
          <a:extLst>
            <a:ext uri="{FF2B5EF4-FFF2-40B4-BE49-F238E27FC236}">
              <a16:creationId xmlns:a16="http://schemas.microsoft.com/office/drawing/2014/main" xmlns="" id="{C95D8F89-7B1A-73B9-E2DB-EE3A25400A2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267762236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327</xdr:row>
      <xdr:rowOff>22200</xdr:rowOff>
    </xdr:from>
    <xdr:to>
      <xdr:col>7</xdr:col>
      <xdr:colOff>584200</xdr:colOff>
      <xdr:row>327</xdr:row>
      <xdr:rowOff>873164</xdr:rowOff>
    </xdr:to>
    <xdr:pic>
      <xdr:nvPicPr>
        <xdr:cNvPr id="632" name="Picture 631">
          <a:extLst>
            <a:ext uri="{FF2B5EF4-FFF2-40B4-BE49-F238E27FC236}">
              <a16:creationId xmlns:a16="http://schemas.microsoft.com/office/drawing/2014/main" xmlns="" id="{DAAC40B3-B30E-7090-607D-E25FE74B78F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268674825"/>
          <a:ext cx="558800" cy="850964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328</xdr:row>
      <xdr:rowOff>24011</xdr:rowOff>
    </xdr:from>
    <xdr:to>
      <xdr:col>7</xdr:col>
      <xdr:colOff>584200</xdr:colOff>
      <xdr:row>328</xdr:row>
      <xdr:rowOff>890368</xdr:rowOff>
    </xdr:to>
    <xdr:pic>
      <xdr:nvPicPr>
        <xdr:cNvPr id="634" name="Picture 633">
          <a:extLst>
            <a:ext uri="{FF2B5EF4-FFF2-40B4-BE49-F238E27FC236}">
              <a16:creationId xmlns:a16="http://schemas.microsoft.com/office/drawing/2014/main" xmlns="" id="{34CF6D26-ACFB-11F5-95EE-2564B611AA9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269571986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329</xdr:row>
      <xdr:rowOff>24011</xdr:rowOff>
    </xdr:from>
    <xdr:to>
      <xdr:col>7</xdr:col>
      <xdr:colOff>584200</xdr:colOff>
      <xdr:row>329</xdr:row>
      <xdr:rowOff>890368</xdr:rowOff>
    </xdr:to>
    <xdr:pic>
      <xdr:nvPicPr>
        <xdr:cNvPr id="636" name="Picture 635">
          <a:extLst>
            <a:ext uri="{FF2B5EF4-FFF2-40B4-BE49-F238E27FC236}">
              <a16:creationId xmlns:a16="http://schemas.microsoft.com/office/drawing/2014/main" xmlns="" id="{822EACE0-F915-B560-6298-518B8EEA8C4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270486386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330</xdr:row>
      <xdr:rowOff>24011</xdr:rowOff>
    </xdr:from>
    <xdr:to>
      <xdr:col>7</xdr:col>
      <xdr:colOff>584200</xdr:colOff>
      <xdr:row>330</xdr:row>
      <xdr:rowOff>890368</xdr:rowOff>
    </xdr:to>
    <xdr:pic>
      <xdr:nvPicPr>
        <xdr:cNvPr id="638" name="Picture 637">
          <a:extLst>
            <a:ext uri="{FF2B5EF4-FFF2-40B4-BE49-F238E27FC236}">
              <a16:creationId xmlns:a16="http://schemas.microsoft.com/office/drawing/2014/main" xmlns="" id="{63166FB8-1411-4B73-605D-DF2832BCB65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271400786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331</xdr:row>
      <xdr:rowOff>24011</xdr:rowOff>
    </xdr:from>
    <xdr:to>
      <xdr:col>7</xdr:col>
      <xdr:colOff>584200</xdr:colOff>
      <xdr:row>331</xdr:row>
      <xdr:rowOff>890368</xdr:rowOff>
    </xdr:to>
    <xdr:pic>
      <xdr:nvPicPr>
        <xdr:cNvPr id="640" name="Picture 639">
          <a:extLst>
            <a:ext uri="{FF2B5EF4-FFF2-40B4-BE49-F238E27FC236}">
              <a16:creationId xmlns:a16="http://schemas.microsoft.com/office/drawing/2014/main" xmlns="" id="{5B2CA474-6EC3-5ED0-86B3-363F6FCA9F3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272315186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332</xdr:row>
      <xdr:rowOff>24011</xdr:rowOff>
    </xdr:from>
    <xdr:to>
      <xdr:col>7</xdr:col>
      <xdr:colOff>584200</xdr:colOff>
      <xdr:row>332</xdr:row>
      <xdr:rowOff>890368</xdr:rowOff>
    </xdr:to>
    <xdr:pic>
      <xdr:nvPicPr>
        <xdr:cNvPr id="642" name="Picture 641">
          <a:extLst>
            <a:ext uri="{FF2B5EF4-FFF2-40B4-BE49-F238E27FC236}">
              <a16:creationId xmlns:a16="http://schemas.microsoft.com/office/drawing/2014/main" xmlns="" id="{E352D94F-A386-523F-8BE5-756D24EB262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273229586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333</xdr:row>
      <xdr:rowOff>24011</xdr:rowOff>
    </xdr:from>
    <xdr:to>
      <xdr:col>7</xdr:col>
      <xdr:colOff>584200</xdr:colOff>
      <xdr:row>333</xdr:row>
      <xdr:rowOff>890368</xdr:rowOff>
    </xdr:to>
    <xdr:pic>
      <xdr:nvPicPr>
        <xdr:cNvPr id="644" name="Picture 643">
          <a:extLst>
            <a:ext uri="{FF2B5EF4-FFF2-40B4-BE49-F238E27FC236}">
              <a16:creationId xmlns:a16="http://schemas.microsoft.com/office/drawing/2014/main" xmlns="" id="{A33FEBEF-F5B6-1FFF-0F3A-D7ECEA8759C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274143986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334</xdr:row>
      <xdr:rowOff>24011</xdr:rowOff>
    </xdr:from>
    <xdr:to>
      <xdr:col>7</xdr:col>
      <xdr:colOff>584200</xdr:colOff>
      <xdr:row>334</xdr:row>
      <xdr:rowOff>890368</xdr:rowOff>
    </xdr:to>
    <xdr:pic>
      <xdr:nvPicPr>
        <xdr:cNvPr id="646" name="Picture 645">
          <a:extLst>
            <a:ext uri="{FF2B5EF4-FFF2-40B4-BE49-F238E27FC236}">
              <a16:creationId xmlns:a16="http://schemas.microsoft.com/office/drawing/2014/main" xmlns="" id="{36D25A13-F8F6-BBED-D52B-0038BA791AB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275058386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335</xdr:row>
      <xdr:rowOff>24011</xdr:rowOff>
    </xdr:from>
    <xdr:to>
      <xdr:col>7</xdr:col>
      <xdr:colOff>584200</xdr:colOff>
      <xdr:row>335</xdr:row>
      <xdr:rowOff>890368</xdr:rowOff>
    </xdr:to>
    <xdr:pic>
      <xdr:nvPicPr>
        <xdr:cNvPr id="648" name="Picture 647">
          <a:extLst>
            <a:ext uri="{FF2B5EF4-FFF2-40B4-BE49-F238E27FC236}">
              <a16:creationId xmlns:a16="http://schemas.microsoft.com/office/drawing/2014/main" xmlns="" id="{D56E9AEC-EA29-44AC-8261-AD89B720F46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275972786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336</xdr:row>
      <xdr:rowOff>24011</xdr:rowOff>
    </xdr:from>
    <xdr:to>
      <xdr:col>7</xdr:col>
      <xdr:colOff>584200</xdr:colOff>
      <xdr:row>336</xdr:row>
      <xdr:rowOff>890368</xdr:rowOff>
    </xdr:to>
    <xdr:pic>
      <xdr:nvPicPr>
        <xdr:cNvPr id="650" name="Picture 649">
          <a:extLst>
            <a:ext uri="{FF2B5EF4-FFF2-40B4-BE49-F238E27FC236}">
              <a16:creationId xmlns:a16="http://schemas.microsoft.com/office/drawing/2014/main" xmlns="" id="{DDCCAB27-9973-66ED-90D9-C57877D1871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276887186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337</xdr:row>
      <xdr:rowOff>24011</xdr:rowOff>
    </xdr:from>
    <xdr:to>
      <xdr:col>7</xdr:col>
      <xdr:colOff>584200</xdr:colOff>
      <xdr:row>337</xdr:row>
      <xdr:rowOff>890368</xdr:rowOff>
    </xdr:to>
    <xdr:pic>
      <xdr:nvPicPr>
        <xdr:cNvPr id="652" name="Picture 651">
          <a:extLst>
            <a:ext uri="{FF2B5EF4-FFF2-40B4-BE49-F238E27FC236}">
              <a16:creationId xmlns:a16="http://schemas.microsoft.com/office/drawing/2014/main" xmlns="" id="{3C08818B-140F-0CED-6055-9C6F4FBAF64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277801586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338</xdr:row>
      <xdr:rowOff>24011</xdr:rowOff>
    </xdr:from>
    <xdr:to>
      <xdr:col>7</xdr:col>
      <xdr:colOff>584200</xdr:colOff>
      <xdr:row>338</xdr:row>
      <xdr:rowOff>890368</xdr:rowOff>
    </xdr:to>
    <xdr:pic>
      <xdr:nvPicPr>
        <xdr:cNvPr id="654" name="Picture 653">
          <a:extLst>
            <a:ext uri="{FF2B5EF4-FFF2-40B4-BE49-F238E27FC236}">
              <a16:creationId xmlns:a16="http://schemas.microsoft.com/office/drawing/2014/main" xmlns="" id="{8F88EB54-81B0-F830-0EA0-CFF08AF8216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278715986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339</xdr:row>
      <xdr:rowOff>24011</xdr:rowOff>
    </xdr:from>
    <xdr:to>
      <xdr:col>7</xdr:col>
      <xdr:colOff>584200</xdr:colOff>
      <xdr:row>339</xdr:row>
      <xdr:rowOff>890368</xdr:rowOff>
    </xdr:to>
    <xdr:pic>
      <xdr:nvPicPr>
        <xdr:cNvPr id="656" name="Picture 655">
          <a:extLst>
            <a:ext uri="{FF2B5EF4-FFF2-40B4-BE49-F238E27FC236}">
              <a16:creationId xmlns:a16="http://schemas.microsoft.com/office/drawing/2014/main" xmlns="" id="{3CCA7049-87DF-997D-895C-B5219D1ABC7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279630386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340</xdr:row>
      <xdr:rowOff>24011</xdr:rowOff>
    </xdr:from>
    <xdr:to>
      <xdr:col>7</xdr:col>
      <xdr:colOff>584200</xdr:colOff>
      <xdr:row>340</xdr:row>
      <xdr:rowOff>890368</xdr:rowOff>
    </xdr:to>
    <xdr:pic>
      <xdr:nvPicPr>
        <xdr:cNvPr id="658" name="Picture 657">
          <a:extLst>
            <a:ext uri="{FF2B5EF4-FFF2-40B4-BE49-F238E27FC236}">
              <a16:creationId xmlns:a16="http://schemas.microsoft.com/office/drawing/2014/main" xmlns="" id="{037F98DF-AE9B-51D3-3EB5-7D24F03A23E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280544786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341</xdr:row>
      <xdr:rowOff>24011</xdr:rowOff>
    </xdr:from>
    <xdr:to>
      <xdr:col>7</xdr:col>
      <xdr:colOff>584200</xdr:colOff>
      <xdr:row>341</xdr:row>
      <xdr:rowOff>890368</xdr:rowOff>
    </xdr:to>
    <xdr:pic>
      <xdr:nvPicPr>
        <xdr:cNvPr id="660" name="Picture 659">
          <a:extLst>
            <a:ext uri="{FF2B5EF4-FFF2-40B4-BE49-F238E27FC236}">
              <a16:creationId xmlns:a16="http://schemas.microsoft.com/office/drawing/2014/main" xmlns="" id="{19362CBF-095D-1DC8-E4D9-1C3AC625C21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281459186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342</xdr:row>
      <xdr:rowOff>24011</xdr:rowOff>
    </xdr:from>
    <xdr:to>
      <xdr:col>7</xdr:col>
      <xdr:colOff>584200</xdr:colOff>
      <xdr:row>342</xdr:row>
      <xdr:rowOff>890368</xdr:rowOff>
    </xdr:to>
    <xdr:pic>
      <xdr:nvPicPr>
        <xdr:cNvPr id="662" name="Picture 661">
          <a:extLst>
            <a:ext uri="{FF2B5EF4-FFF2-40B4-BE49-F238E27FC236}">
              <a16:creationId xmlns:a16="http://schemas.microsoft.com/office/drawing/2014/main" xmlns="" id="{99170EE6-B797-EEB0-D44B-DCBE6CFB9A1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282373586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343</xdr:row>
      <xdr:rowOff>24011</xdr:rowOff>
    </xdr:from>
    <xdr:to>
      <xdr:col>7</xdr:col>
      <xdr:colOff>584200</xdr:colOff>
      <xdr:row>343</xdr:row>
      <xdr:rowOff>890368</xdr:rowOff>
    </xdr:to>
    <xdr:pic>
      <xdr:nvPicPr>
        <xdr:cNvPr id="664" name="Picture 663">
          <a:extLst>
            <a:ext uri="{FF2B5EF4-FFF2-40B4-BE49-F238E27FC236}">
              <a16:creationId xmlns:a16="http://schemas.microsoft.com/office/drawing/2014/main" xmlns="" id="{3F9FA2C5-F27E-D1E6-08D6-EFA05E377AF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283287986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344</xdr:row>
      <xdr:rowOff>24011</xdr:rowOff>
    </xdr:from>
    <xdr:to>
      <xdr:col>7</xdr:col>
      <xdr:colOff>584200</xdr:colOff>
      <xdr:row>344</xdr:row>
      <xdr:rowOff>890368</xdr:rowOff>
    </xdr:to>
    <xdr:pic>
      <xdr:nvPicPr>
        <xdr:cNvPr id="666" name="Picture 665">
          <a:extLst>
            <a:ext uri="{FF2B5EF4-FFF2-40B4-BE49-F238E27FC236}">
              <a16:creationId xmlns:a16="http://schemas.microsoft.com/office/drawing/2014/main" xmlns="" id="{F0F4A44D-6105-2EC2-19D8-5B8F5E827D3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284202386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346</xdr:row>
      <xdr:rowOff>24011</xdr:rowOff>
    </xdr:from>
    <xdr:to>
      <xdr:col>7</xdr:col>
      <xdr:colOff>584200</xdr:colOff>
      <xdr:row>346</xdr:row>
      <xdr:rowOff>890368</xdr:rowOff>
    </xdr:to>
    <xdr:pic>
      <xdr:nvPicPr>
        <xdr:cNvPr id="668" name="Picture 667">
          <a:extLst>
            <a:ext uri="{FF2B5EF4-FFF2-40B4-BE49-F238E27FC236}">
              <a16:creationId xmlns:a16="http://schemas.microsoft.com/office/drawing/2014/main" xmlns="" id="{2976A2CE-DBDC-A17D-BF21-6C37F8C490D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285316811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347</xdr:row>
      <xdr:rowOff>24011</xdr:rowOff>
    </xdr:from>
    <xdr:to>
      <xdr:col>7</xdr:col>
      <xdr:colOff>584200</xdr:colOff>
      <xdr:row>347</xdr:row>
      <xdr:rowOff>890368</xdr:rowOff>
    </xdr:to>
    <xdr:pic>
      <xdr:nvPicPr>
        <xdr:cNvPr id="670" name="Picture 669">
          <a:extLst>
            <a:ext uri="{FF2B5EF4-FFF2-40B4-BE49-F238E27FC236}">
              <a16:creationId xmlns:a16="http://schemas.microsoft.com/office/drawing/2014/main" xmlns="" id="{98E9B23E-660B-6C19-AB58-AA5FACBD9E9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286231211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348</xdr:row>
      <xdr:rowOff>24011</xdr:rowOff>
    </xdr:from>
    <xdr:to>
      <xdr:col>7</xdr:col>
      <xdr:colOff>584200</xdr:colOff>
      <xdr:row>348</xdr:row>
      <xdr:rowOff>890368</xdr:rowOff>
    </xdr:to>
    <xdr:pic>
      <xdr:nvPicPr>
        <xdr:cNvPr id="672" name="Picture 671">
          <a:extLst>
            <a:ext uri="{FF2B5EF4-FFF2-40B4-BE49-F238E27FC236}">
              <a16:creationId xmlns:a16="http://schemas.microsoft.com/office/drawing/2014/main" xmlns="" id="{FF42DCF0-A824-EDB5-3FDD-9F7370A5030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287145611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349</xdr:row>
      <xdr:rowOff>25127</xdr:rowOff>
    </xdr:from>
    <xdr:to>
      <xdr:col>7</xdr:col>
      <xdr:colOff>584200</xdr:colOff>
      <xdr:row>349</xdr:row>
      <xdr:rowOff>889251</xdr:rowOff>
    </xdr:to>
    <xdr:pic>
      <xdr:nvPicPr>
        <xdr:cNvPr id="674" name="Picture 673">
          <a:extLst>
            <a:ext uri="{FF2B5EF4-FFF2-40B4-BE49-F238E27FC236}">
              <a16:creationId xmlns:a16="http://schemas.microsoft.com/office/drawing/2014/main" xmlns="" id="{64DE4A79-2FF1-60D1-4CC8-FB27F5B31D8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288061127"/>
          <a:ext cx="558800" cy="864124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350</xdr:row>
      <xdr:rowOff>24011</xdr:rowOff>
    </xdr:from>
    <xdr:to>
      <xdr:col>7</xdr:col>
      <xdr:colOff>584200</xdr:colOff>
      <xdr:row>350</xdr:row>
      <xdr:rowOff>890368</xdr:rowOff>
    </xdr:to>
    <xdr:pic>
      <xdr:nvPicPr>
        <xdr:cNvPr id="676" name="Picture 675">
          <a:extLst>
            <a:ext uri="{FF2B5EF4-FFF2-40B4-BE49-F238E27FC236}">
              <a16:creationId xmlns:a16="http://schemas.microsoft.com/office/drawing/2014/main" xmlns="" id="{92DD3B4D-D958-6BB2-9AF0-6A5E36A8FDF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288974411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351</xdr:row>
      <xdr:rowOff>24011</xdr:rowOff>
    </xdr:from>
    <xdr:to>
      <xdr:col>7</xdr:col>
      <xdr:colOff>584200</xdr:colOff>
      <xdr:row>351</xdr:row>
      <xdr:rowOff>890368</xdr:rowOff>
    </xdr:to>
    <xdr:pic>
      <xdr:nvPicPr>
        <xdr:cNvPr id="678" name="Picture 677">
          <a:extLst>
            <a:ext uri="{FF2B5EF4-FFF2-40B4-BE49-F238E27FC236}">
              <a16:creationId xmlns:a16="http://schemas.microsoft.com/office/drawing/2014/main" xmlns="" id="{F4F85CC9-F0DE-5D62-18E5-D228ACC056E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289888811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352</xdr:row>
      <xdr:rowOff>24011</xdr:rowOff>
    </xdr:from>
    <xdr:to>
      <xdr:col>7</xdr:col>
      <xdr:colOff>584200</xdr:colOff>
      <xdr:row>352</xdr:row>
      <xdr:rowOff>890368</xdr:rowOff>
    </xdr:to>
    <xdr:pic>
      <xdr:nvPicPr>
        <xdr:cNvPr id="680" name="Picture 679">
          <a:extLst>
            <a:ext uri="{FF2B5EF4-FFF2-40B4-BE49-F238E27FC236}">
              <a16:creationId xmlns:a16="http://schemas.microsoft.com/office/drawing/2014/main" xmlns="" id="{19AF17F4-1B3A-EB18-0295-40ED48B13AA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290803211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353</xdr:row>
      <xdr:rowOff>24011</xdr:rowOff>
    </xdr:from>
    <xdr:to>
      <xdr:col>7</xdr:col>
      <xdr:colOff>584200</xdr:colOff>
      <xdr:row>353</xdr:row>
      <xdr:rowOff>890368</xdr:rowOff>
    </xdr:to>
    <xdr:pic>
      <xdr:nvPicPr>
        <xdr:cNvPr id="682" name="Picture 681">
          <a:extLst>
            <a:ext uri="{FF2B5EF4-FFF2-40B4-BE49-F238E27FC236}">
              <a16:creationId xmlns:a16="http://schemas.microsoft.com/office/drawing/2014/main" xmlns="" id="{C063561A-6983-CBEA-1DE5-FC628DBB06A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291717611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354</xdr:row>
      <xdr:rowOff>24011</xdr:rowOff>
    </xdr:from>
    <xdr:to>
      <xdr:col>7</xdr:col>
      <xdr:colOff>584200</xdr:colOff>
      <xdr:row>354</xdr:row>
      <xdr:rowOff>890368</xdr:rowOff>
    </xdr:to>
    <xdr:pic>
      <xdr:nvPicPr>
        <xdr:cNvPr id="684" name="Picture 683">
          <a:extLst>
            <a:ext uri="{FF2B5EF4-FFF2-40B4-BE49-F238E27FC236}">
              <a16:creationId xmlns:a16="http://schemas.microsoft.com/office/drawing/2014/main" xmlns="" id="{BD97214F-0C21-A40B-E46C-A1242CA56DE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292632011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355</xdr:row>
      <xdr:rowOff>24011</xdr:rowOff>
    </xdr:from>
    <xdr:to>
      <xdr:col>7</xdr:col>
      <xdr:colOff>584200</xdr:colOff>
      <xdr:row>355</xdr:row>
      <xdr:rowOff>890368</xdr:rowOff>
    </xdr:to>
    <xdr:pic>
      <xdr:nvPicPr>
        <xdr:cNvPr id="686" name="Picture 685">
          <a:extLst>
            <a:ext uri="{FF2B5EF4-FFF2-40B4-BE49-F238E27FC236}">
              <a16:creationId xmlns:a16="http://schemas.microsoft.com/office/drawing/2014/main" xmlns="" id="{5AAFCB12-C930-C1C4-DAE1-32F1EB3AD64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293546411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356</xdr:row>
      <xdr:rowOff>24011</xdr:rowOff>
    </xdr:from>
    <xdr:to>
      <xdr:col>7</xdr:col>
      <xdr:colOff>584200</xdr:colOff>
      <xdr:row>356</xdr:row>
      <xdr:rowOff>890368</xdr:rowOff>
    </xdr:to>
    <xdr:pic>
      <xdr:nvPicPr>
        <xdr:cNvPr id="688" name="Picture 687">
          <a:extLst>
            <a:ext uri="{FF2B5EF4-FFF2-40B4-BE49-F238E27FC236}">
              <a16:creationId xmlns:a16="http://schemas.microsoft.com/office/drawing/2014/main" xmlns="" id="{07F12456-BDA3-81FC-02E0-B0337885996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294460811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357</xdr:row>
      <xdr:rowOff>25127</xdr:rowOff>
    </xdr:from>
    <xdr:to>
      <xdr:col>7</xdr:col>
      <xdr:colOff>584200</xdr:colOff>
      <xdr:row>357</xdr:row>
      <xdr:rowOff>889251</xdr:rowOff>
    </xdr:to>
    <xdr:pic>
      <xdr:nvPicPr>
        <xdr:cNvPr id="690" name="Picture 689">
          <a:extLst>
            <a:ext uri="{FF2B5EF4-FFF2-40B4-BE49-F238E27FC236}">
              <a16:creationId xmlns:a16="http://schemas.microsoft.com/office/drawing/2014/main" xmlns="" id="{36301464-A416-F5E4-4899-9755E14CEEF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295376327"/>
          <a:ext cx="558800" cy="864124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358</xdr:row>
      <xdr:rowOff>24011</xdr:rowOff>
    </xdr:from>
    <xdr:to>
      <xdr:col>7</xdr:col>
      <xdr:colOff>584200</xdr:colOff>
      <xdr:row>358</xdr:row>
      <xdr:rowOff>890368</xdr:rowOff>
    </xdr:to>
    <xdr:pic>
      <xdr:nvPicPr>
        <xdr:cNvPr id="692" name="Picture 691">
          <a:extLst>
            <a:ext uri="{FF2B5EF4-FFF2-40B4-BE49-F238E27FC236}">
              <a16:creationId xmlns:a16="http://schemas.microsoft.com/office/drawing/2014/main" xmlns="" id="{1ABD7EA2-82D1-31C2-CB17-0FA0E9DCFA5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296289611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359</xdr:row>
      <xdr:rowOff>24011</xdr:rowOff>
    </xdr:from>
    <xdr:to>
      <xdr:col>7</xdr:col>
      <xdr:colOff>584200</xdr:colOff>
      <xdr:row>359</xdr:row>
      <xdr:rowOff>890368</xdr:rowOff>
    </xdr:to>
    <xdr:pic>
      <xdr:nvPicPr>
        <xdr:cNvPr id="694" name="Picture 693">
          <a:extLst>
            <a:ext uri="{FF2B5EF4-FFF2-40B4-BE49-F238E27FC236}">
              <a16:creationId xmlns:a16="http://schemas.microsoft.com/office/drawing/2014/main" xmlns="" id="{BDE61D9B-9058-4991-9EB8-DE25B5D633A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297204011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360</xdr:row>
      <xdr:rowOff>24011</xdr:rowOff>
    </xdr:from>
    <xdr:to>
      <xdr:col>7</xdr:col>
      <xdr:colOff>584200</xdr:colOff>
      <xdr:row>360</xdr:row>
      <xdr:rowOff>890368</xdr:rowOff>
    </xdr:to>
    <xdr:pic>
      <xdr:nvPicPr>
        <xdr:cNvPr id="696" name="Picture 695">
          <a:extLst>
            <a:ext uri="{FF2B5EF4-FFF2-40B4-BE49-F238E27FC236}">
              <a16:creationId xmlns:a16="http://schemas.microsoft.com/office/drawing/2014/main" xmlns="" id="{FCD87238-39AC-2D44-EF24-57859B885CB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298118411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361</xdr:row>
      <xdr:rowOff>25127</xdr:rowOff>
    </xdr:from>
    <xdr:to>
      <xdr:col>7</xdr:col>
      <xdr:colOff>584200</xdr:colOff>
      <xdr:row>361</xdr:row>
      <xdr:rowOff>889251</xdr:rowOff>
    </xdr:to>
    <xdr:pic>
      <xdr:nvPicPr>
        <xdr:cNvPr id="698" name="Picture 697">
          <a:extLst>
            <a:ext uri="{FF2B5EF4-FFF2-40B4-BE49-F238E27FC236}">
              <a16:creationId xmlns:a16="http://schemas.microsoft.com/office/drawing/2014/main" xmlns="" id="{AE945611-B6D1-6799-7F56-BF4C60006C6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299033927"/>
          <a:ext cx="558800" cy="864124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362</xdr:row>
      <xdr:rowOff>23813</xdr:rowOff>
    </xdr:from>
    <xdr:to>
      <xdr:col>7</xdr:col>
      <xdr:colOff>584200</xdr:colOff>
      <xdr:row>362</xdr:row>
      <xdr:rowOff>862013</xdr:rowOff>
    </xdr:to>
    <xdr:pic>
      <xdr:nvPicPr>
        <xdr:cNvPr id="700" name="Picture 699">
          <a:extLst>
            <a:ext uri="{FF2B5EF4-FFF2-40B4-BE49-F238E27FC236}">
              <a16:creationId xmlns:a16="http://schemas.microsoft.com/office/drawing/2014/main" xmlns="" id="{F9EBFBE0-0D61-2D55-2B8F-15F10D23C79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299947013"/>
          <a:ext cx="558800" cy="8382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363</xdr:row>
      <xdr:rowOff>24011</xdr:rowOff>
    </xdr:from>
    <xdr:to>
      <xdr:col>7</xdr:col>
      <xdr:colOff>584200</xdr:colOff>
      <xdr:row>363</xdr:row>
      <xdr:rowOff>890368</xdr:rowOff>
    </xdr:to>
    <xdr:pic>
      <xdr:nvPicPr>
        <xdr:cNvPr id="702" name="Picture 701">
          <a:extLst>
            <a:ext uri="{FF2B5EF4-FFF2-40B4-BE49-F238E27FC236}">
              <a16:creationId xmlns:a16="http://schemas.microsoft.com/office/drawing/2014/main" xmlns="" id="{29414C42-47EE-5103-457C-0E1BC752142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300833036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364</xdr:row>
      <xdr:rowOff>24011</xdr:rowOff>
    </xdr:from>
    <xdr:to>
      <xdr:col>7</xdr:col>
      <xdr:colOff>584200</xdr:colOff>
      <xdr:row>364</xdr:row>
      <xdr:rowOff>890368</xdr:rowOff>
    </xdr:to>
    <xdr:pic>
      <xdr:nvPicPr>
        <xdr:cNvPr id="704" name="Picture 703">
          <a:extLst>
            <a:ext uri="{FF2B5EF4-FFF2-40B4-BE49-F238E27FC236}">
              <a16:creationId xmlns:a16="http://schemas.microsoft.com/office/drawing/2014/main" xmlns="" id="{8F566CE8-DF49-5D6A-C166-516B13F99E8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301747436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365</xdr:row>
      <xdr:rowOff>24011</xdr:rowOff>
    </xdr:from>
    <xdr:to>
      <xdr:col>7</xdr:col>
      <xdr:colOff>584200</xdr:colOff>
      <xdr:row>365</xdr:row>
      <xdr:rowOff>890368</xdr:rowOff>
    </xdr:to>
    <xdr:pic>
      <xdr:nvPicPr>
        <xdr:cNvPr id="706" name="Picture 705">
          <a:extLst>
            <a:ext uri="{FF2B5EF4-FFF2-40B4-BE49-F238E27FC236}">
              <a16:creationId xmlns:a16="http://schemas.microsoft.com/office/drawing/2014/main" xmlns="" id="{14CAF14C-2262-F5CF-7D07-02047326D71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302661836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366</xdr:row>
      <xdr:rowOff>24011</xdr:rowOff>
    </xdr:from>
    <xdr:to>
      <xdr:col>7</xdr:col>
      <xdr:colOff>584200</xdr:colOff>
      <xdr:row>366</xdr:row>
      <xdr:rowOff>890368</xdr:rowOff>
    </xdr:to>
    <xdr:pic>
      <xdr:nvPicPr>
        <xdr:cNvPr id="708" name="Picture 707">
          <a:extLst>
            <a:ext uri="{FF2B5EF4-FFF2-40B4-BE49-F238E27FC236}">
              <a16:creationId xmlns:a16="http://schemas.microsoft.com/office/drawing/2014/main" xmlns="" id="{312B4066-60A1-2880-07E1-23FEFBEE772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303576236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367</xdr:row>
      <xdr:rowOff>24011</xdr:rowOff>
    </xdr:from>
    <xdr:to>
      <xdr:col>7</xdr:col>
      <xdr:colOff>584200</xdr:colOff>
      <xdr:row>367</xdr:row>
      <xdr:rowOff>890368</xdr:rowOff>
    </xdr:to>
    <xdr:pic>
      <xdr:nvPicPr>
        <xdr:cNvPr id="710" name="Picture 709">
          <a:extLst>
            <a:ext uri="{FF2B5EF4-FFF2-40B4-BE49-F238E27FC236}">
              <a16:creationId xmlns:a16="http://schemas.microsoft.com/office/drawing/2014/main" xmlns="" id="{D8474B39-8728-119E-8D41-CFEFF7096B1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304490636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368</xdr:row>
      <xdr:rowOff>24011</xdr:rowOff>
    </xdr:from>
    <xdr:to>
      <xdr:col>7</xdr:col>
      <xdr:colOff>584200</xdr:colOff>
      <xdr:row>368</xdr:row>
      <xdr:rowOff>890368</xdr:rowOff>
    </xdr:to>
    <xdr:pic>
      <xdr:nvPicPr>
        <xdr:cNvPr id="712" name="Picture 711">
          <a:extLst>
            <a:ext uri="{FF2B5EF4-FFF2-40B4-BE49-F238E27FC236}">
              <a16:creationId xmlns:a16="http://schemas.microsoft.com/office/drawing/2014/main" xmlns="" id="{5E2ED1EA-D88E-B4D6-897A-126461B0A7A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305405036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369</xdr:row>
      <xdr:rowOff>24011</xdr:rowOff>
    </xdr:from>
    <xdr:to>
      <xdr:col>7</xdr:col>
      <xdr:colOff>584200</xdr:colOff>
      <xdr:row>369</xdr:row>
      <xdr:rowOff>890368</xdr:rowOff>
    </xdr:to>
    <xdr:pic>
      <xdr:nvPicPr>
        <xdr:cNvPr id="714" name="Picture 713">
          <a:extLst>
            <a:ext uri="{FF2B5EF4-FFF2-40B4-BE49-F238E27FC236}">
              <a16:creationId xmlns:a16="http://schemas.microsoft.com/office/drawing/2014/main" xmlns="" id="{79803CBE-519A-A42D-1F69-E8937AEDC5E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306319436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370</xdr:row>
      <xdr:rowOff>24011</xdr:rowOff>
    </xdr:from>
    <xdr:to>
      <xdr:col>7</xdr:col>
      <xdr:colOff>584200</xdr:colOff>
      <xdr:row>370</xdr:row>
      <xdr:rowOff>890368</xdr:rowOff>
    </xdr:to>
    <xdr:pic>
      <xdr:nvPicPr>
        <xdr:cNvPr id="716" name="Picture 715">
          <a:extLst>
            <a:ext uri="{FF2B5EF4-FFF2-40B4-BE49-F238E27FC236}">
              <a16:creationId xmlns:a16="http://schemas.microsoft.com/office/drawing/2014/main" xmlns="" id="{0DE6BAE6-C427-5C22-A85E-A65AD2DEA86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307233836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371</xdr:row>
      <xdr:rowOff>24011</xdr:rowOff>
    </xdr:from>
    <xdr:to>
      <xdr:col>7</xdr:col>
      <xdr:colOff>584200</xdr:colOff>
      <xdr:row>371</xdr:row>
      <xdr:rowOff>890368</xdr:rowOff>
    </xdr:to>
    <xdr:pic>
      <xdr:nvPicPr>
        <xdr:cNvPr id="718" name="Picture 717">
          <a:extLst>
            <a:ext uri="{FF2B5EF4-FFF2-40B4-BE49-F238E27FC236}">
              <a16:creationId xmlns:a16="http://schemas.microsoft.com/office/drawing/2014/main" xmlns="" id="{B16EBECD-4B02-B010-08D1-6C2AE51DACD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308148236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372</xdr:row>
      <xdr:rowOff>24011</xdr:rowOff>
    </xdr:from>
    <xdr:to>
      <xdr:col>7</xdr:col>
      <xdr:colOff>584200</xdr:colOff>
      <xdr:row>372</xdr:row>
      <xdr:rowOff>890368</xdr:rowOff>
    </xdr:to>
    <xdr:pic>
      <xdr:nvPicPr>
        <xdr:cNvPr id="720" name="Picture 719">
          <a:extLst>
            <a:ext uri="{FF2B5EF4-FFF2-40B4-BE49-F238E27FC236}">
              <a16:creationId xmlns:a16="http://schemas.microsoft.com/office/drawing/2014/main" xmlns="" id="{644D0EFB-B6C5-5307-6809-BFECC1EB95D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309062636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373</xdr:row>
      <xdr:rowOff>24011</xdr:rowOff>
    </xdr:from>
    <xdr:to>
      <xdr:col>7</xdr:col>
      <xdr:colOff>584200</xdr:colOff>
      <xdr:row>373</xdr:row>
      <xdr:rowOff>890368</xdr:rowOff>
    </xdr:to>
    <xdr:pic>
      <xdr:nvPicPr>
        <xdr:cNvPr id="722" name="Picture 721">
          <a:extLst>
            <a:ext uri="{FF2B5EF4-FFF2-40B4-BE49-F238E27FC236}">
              <a16:creationId xmlns:a16="http://schemas.microsoft.com/office/drawing/2014/main" xmlns="" id="{BD807E53-ACEC-A12A-E56A-432AAE246B9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309977036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374</xdr:row>
      <xdr:rowOff>24011</xdr:rowOff>
    </xdr:from>
    <xdr:to>
      <xdr:col>7</xdr:col>
      <xdr:colOff>584200</xdr:colOff>
      <xdr:row>374</xdr:row>
      <xdr:rowOff>890368</xdr:rowOff>
    </xdr:to>
    <xdr:pic>
      <xdr:nvPicPr>
        <xdr:cNvPr id="724" name="Picture 723">
          <a:extLst>
            <a:ext uri="{FF2B5EF4-FFF2-40B4-BE49-F238E27FC236}">
              <a16:creationId xmlns:a16="http://schemas.microsoft.com/office/drawing/2014/main" xmlns="" id="{7911BBD2-9B7C-BB81-E13E-F2623A2BF6C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310891436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375</xdr:row>
      <xdr:rowOff>24011</xdr:rowOff>
    </xdr:from>
    <xdr:to>
      <xdr:col>7</xdr:col>
      <xdr:colOff>584200</xdr:colOff>
      <xdr:row>375</xdr:row>
      <xdr:rowOff>890368</xdr:rowOff>
    </xdr:to>
    <xdr:pic>
      <xdr:nvPicPr>
        <xdr:cNvPr id="726" name="Picture 725">
          <a:extLst>
            <a:ext uri="{FF2B5EF4-FFF2-40B4-BE49-F238E27FC236}">
              <a16:creationId xmlns:a16="http://schemas.microsoft.com/office/drawing/2014/main" xmlns="" id="{1E0D34EE-DDA3-67EB-8628-8493D4B2B8C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311805836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376</xdr:row>
      <xdr:rowOff>24011</xdr:rowOff>
    </xdr:from>
    <xdr:to>
      <xdr:col>7</xdr:col>
      <xdr:colOff>584200</xdr:colOff>
      <xdr:row>376</xdr:row>
      <xdr:rowOff>890368</xdr:rowOff>
    </xdr:to>
    <xdr:pic>
      <xdr:nvPicPr>
        <xdr:cNvPr id="728" name="Picture 727">
          <a:extLst>
            <a:ext uri="{FF2B5EF4-FFF2-40B4-BE49-F238E27FC236}">
              <a16:creationId xmlns:a16="http://schemas.microsoft.com/office/drawing/2014/main" xmlns="" id="{DF11FED1-BE7C-5A32-5D3E-11309041835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312720236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377</xdr:row>
      <xdr:rowOff>24011</xdr:rowOff>
    </xdr:from>
    <xdr:to>
      <xdr:col>7</xdr:col>
      <xdr:colOff>584200</xdr:colOff>
      <xdr:row>377</xdr:row>
      <xdr:rowOff>890368</xdr:rowOff>
    </xdr:to>
    <xdr:pic>
      <xdr:nvPicPr>
        <xdr:cNvPr id="730" name="Picture 729">
          <a:extLst>
            <a:ext uri="{FF2B5EF4-FFF2-40B4-BE49-F238E27FC236}">
              <a16:creationId xmlns:a16="http://schemas.microsoft.com/office/drawing/2014/main" xmlns="" id="{B49CF0E0-D4B2-7028-DF7C-F9C7F0DB69B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313634636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378</xdr:row>
      <xdr:rowOff>22746</xdr:rowOff>
    </xdr:from>
    <xdr:to>
      <xdr:col>7</xdr:col>
      <xdr:colOff>584200</xdr:colOff>
      <xdr:row>378</xdr:row>
      <xdr:rowOff>767813</xdr:rowOff>
    </xdr:to>
    <xdr:pic>
      <xdr:nvPicPr>
        <xdr:cNvPr id="732" name="Picture 731">
          <a:extLst>
            <a:ext uri="{FF2B5EF4-FFF2-40B4-BE49-F238E27FC236}">
              <a16:creationId xmlns:a16="http://schemas.microsoft.com/office/drawing/2014/main" xmlns="" id="{2ADC6BF3-6E61-39F2-5D5D-07F0D6B9D90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314547771"/>
          <a:ext cx="558800" cy="74506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379</xdr:row>
      <xdr:rowOff>24011</xdr:rowOff>
    </xdr:from>
    <xdr:to>
      <xdr:col>7</xdr:col>
      <xdr:colOff>584200</xdr:colOff>
      <xdr:row>379</xdr:row>
      <xdr:rowOff>890368</xdr:rowOff>
    </xdr:to>
    <xdr:pic>
      <xdr:nvPicPr>
        <xdr:cNvPr id="734" name="Picture 733">
          <a:extLst>
            <a:ext uri="{FF2B5EF4-FFF2-40B4-BE49-F238E27FC236}">
              <a16:creationId xmlns:a16="http://schemas.microsoft.com/office/drawing/2014/main" xmlns="" id="{92DBDE4E-51F5-84ED-0682-7B388DC5337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315339611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380</xdr:row>
      <xdr:rowOff>24011</xdr:rowOff>
    </xdr:from>
    <xdr:to>
      <xdr:col>7</xdr:col>
      <xdr:colOff>584200</xdr:colOff>
      <xdr:row>380</xdr:row>
      <xdr:rowOff>890368</xdr:rowOff>
    </xdr:to>
    <xdr:pic>
      <xdr:nvPicPr>
        <xdr:cNvPr id="736" name="Picture 735">
          <a:extLst>
            <a:ext uri="{FF2B5EF4-FFF2-40B4-BE49-F238E27FC236}">
              <a16:creationId xmlns:a16="http://schemas.microsoft.com/office/drawing/2014/main" xmlns="" id="{C6838E24-50BE-4338-B6C1-269EA747B25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316254011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381</xdr:row>
      <xdr:rowOff>24011</xdr:rowOff>
    </xdr:from>
    <xdr:to>
      <xdr:col>7</xdr:col>
      <xdr:colOff>584200</xdr:colOff>
      <xdr:row>381</xdr:row>
      <xdr:rowOff>890368</xdr:rowOff>
    </xdr:to>
    <xdr:pic>
      <xdr:nvPicPr>
        <xdr:cNvPr id="738" name="Picture 737">
          <a:extLst>
            <a:ext uri="{FF2B5EF4-FFF2-40B4-BE49-F238E27FC236}">
              <a16:creationId xmlns:a16="http://schemas.microsoft.com/office/drawing/2014/main" xmlns="" id="{4B25DE48-184C-01B0-585C-D4736189383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317168411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382</xdr:row>
      <xdr:rowOff>24011</xdr:rowOff>
    </xdr:from>
    <xdr:to>
      <xdr:col>7</xdr:col>
      <xdr:colOff>584200</xdr:colOff>
      <xdr:row>382</xdr:row>
      <xdr:rowOff>890368</xdr:rowOff>
    </xdr:to>
    <xdr:pic>
      <xdr:nvPicPr>
        <xdr:cNvPr id="740" name="Picture 739">
          <a:extLst>
            <a:ext uri="{FF2B5EF4-FFF2-40B4-BE49-F238E27FC236}">
              <a16:creationId xmlns:a16="http://schemas.microsoft.com/office/drawing/2014/main" xmlns="" id="{04D831B0-6698-13DF-622B-9A0F595E5FD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318082811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383</xdr:row>
      <xdr:rowOff>25127</xdr:rowOff>
    </xdr:from>
    <xdr:to>
      <xdr:col>7</xdr:col>
      <xdr:colOff>584200</xdr:colOff>
      <xdr:row>383</xdr:row>
      <xdr:rowOff>889251</xdr:rowOff>
    </xdr:to>
    <xdr:pic>
      <xdr:nvPicPr>
        <xdr:cNvPr id="742" name="Picture 741">
          <a:extLst>
            <a:ext uri="{FF2B5EF4-FFF2-40B4-BE49-F238E27FC236}">
              <a16:creationId xmlns:a16="http://schemas.microsoft.com/office/drawing/2014/main" xmlns="" id="{E5DBF57A-35DE-1B8F-4C73-1961008912C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318998327"/>
          <a:ext cx="558800" cy="864124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384</xdr:row>
      <xdr:rowOff>24011</xdr:rowOff>
    </xdr:from>
    <xdr:to>
      <xdr:col>7</xdr:col>
      <xdr:colOff>584200</xdr:colOff>
      <xdr:row>384</xdr:row>
      <xdr:rowOff>890368</xdr:rowOff>
    </xdr:to>
    <xdr:pic>
      <xdr:nvPicPr>
        <xdr:cNvPr id="744" name="Picture 743">
          <a:extLst>
            <a:ext uri="{FF2B5EF4-FFF2-40B4-BE49-F238E27FC236}">
              <a16:creationId xmlns:a16="http://schemas.microsoft.com/office/drawing/2014/main" xmlns="" id="{02A73CD0-D642-796A-8252-1AA2E4E77B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319911611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385</xdr:row>
      <xdr:rowOff>24011</xdr:rowOff>
    </xdr:from>
    <xdr:to>
      <xdr:col>7</xdr:col>
      <xdr:colOff>584200</xdr:colOff>
      <xdr:row>385</xdr:row>
      <xdr:rowOff>890368</xdr:rowOff>
    </xdr:to>
    <xdr:pic>
      <xdr:nvPicPr>
        <xdr:cNvPr id="746" name="Picture 745">
          <a:extLst>
            <a:ext uri="{FF2B5EF4-FFF2-40B4-BE49-F238E27FC236}">
              <a16:creationId xmlns:a16="http://schemas.microsoft.com/office/drawing/2014/main" xmlns="" id="{4135B1DE-C8DC-79D9-30FD-226AE75B4AD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320826011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386</xdr:row>
      <xdr:rowOff>24011</xdr:rowOff>
    </xdr:from>
    <xdr:to>
      <xdr:col>7</xdr:col>
      <xdr:colOff>584200</xdr:colOff>
      <xdr:row>386</xdr:row>
      <xdr:rowOff>890368</xdr:rowOff>
    </xdr:to>
    <xdr:pic>
      <xdr:nvPicPr>
        <xdr:cNvPr id="748" name="Picture 747">
          <a:extLst>
            <a:ext uri="{FF2B5EF4-FFF2-40B4-BE49-F238E27FC236}">
              <a16:creationId xmlns:a16="http://schemas.microsoft.com/office/drawing/2014/main" xmlns="" id="{A77E96FC-101E-38F7-E5C1-9D891383A54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321740411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387</xdr:row>
      <xdr:rowOff>24011</xdr:rowOff>
    </xdr:from>
    <xdr:to>
      <xdr:col>7</xdr:col>
      <xdr:colOff>584200</xdr:colOff>
      <xdr:row>387</xdr:row>
      <xdr:rowOff>890368</xdr:rowOff>
    </xdr:to>
    <xdr:pic>
      <xdr:nvPicPr>
        <xdr:cNvPr id="750" name="Picture 749">
          <a:extLst>
            <a:ext uri="{FF2B5EF4-FFF2-40B4-BE49-F238E27FC236}">
              <a16:creationId xmlns:a16="http://schemas.microsoft.com/office/drawing/2014/main" xmlns="" id="{EF3255FC-D05E-C448-16D3-C160BEE2FA9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322654811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388</xdr:row>
      <xdr:rowOff>24011</xdr:rowOff>
    </xdr:from>
    <xdr:to>
      <xdr:col>7</xdr:col>
      <xdr:colOff>584200</xdr:colOff>
      <xdr:row>388</xdr:row>
      <xdr:rowOff>890368</xdr:rowOff>
    </xdr:to>
    <xdr:pic>
      <xdr:nvPicPr>
        <xdr:cNvPr id="752" name="Picture 751">
          <a:extLst>
            <a:ext uri="{FF2B5EF4-FFF2-40B4-BE49-F238E27FC236}">
              <a16:creationId xmlns:a16="http://schemas.microsoft.com/office/drawing/2014/main" xmlns="" id="{DEC381D6-D1CF-1E29-43DF-CC7B3A121FA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323569211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389</xdr:row>
      <xdr:rowOff>24011</xdr:rowOff>
    </xdr:from>
    <xdr:to>
      <xdr:col>7</xdr:col>
      <xdr:colOff>584200</xdr:colOff>
      <xdr:row>389</xdr:row>
      <xdr:rowOff>890368</xdr:rowOff>
    </xdr:to>
    <xdr:pic>
      <xdr:nvPicPr>
        <xdr:cNvPr id="754" name="Picture 753">
          <a:extLst>
            <a:ext uri="{FF2B5EF4-FFF2-40B4-BE49-F238E27FC236}">
              <a16:creationId xmlns:a16="http://schemas.microsoft.com/office/drawing/2014/main" xmlns="" id="{CFDA8E07-0353-75BF-B7F9-84C9F3F79F7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324483611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390</xdr:row>
      <xdr:rowOff>24011</xdr:rowOff>
    </xdr:from>
    <xdr:to>
      <xdr:col>7</xdr:col>
      <xdr:colOff>584200</xdr:colOff>
      <xdr:row>390</xdr:row>
      <xdr:rowOff>890368</xdr:rowOff>
    </xdr:to>
    <xdr:pic>
      <xdr:nvPicPr>
        <xdr:cNvPr id="756" name="Picture 755">
          <a:extLst>
            <a:ext uri="{FF2B5EF4-FFF2-40B4-BE49-F238E27FC236}">
              <a16:creationId xmlns:a16="http://schemas.microsoft.com/office/drawing/2014/main" xmlns="" id="{D68670EB-8E28-F481-30D5-8B69E9582AF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325398011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391</xdr:row>
      <xdr:rowOff>25127</xdr:rowOff>
    </xdr:from>
    <xdr:to>
      <xdr:col>7</xdr:col>
      <xdr:colOff>584200</xdr:colOff>
      <xdr:row>391</xdr:row>
      <xdr:rowOff>889251</xdr:rowOff>
    </xdr:to>
    <xdr:pic>
      <xdr:nvPicPr>
        <xdr:cNvPr id="758" name="Picture 757">
          <a:extLst>
            <a:ext uri="{FF2B5EF4-FFF2-40B4-BE49-F238E27FC236}">
              <a16:creationId xmlns:a16="http://schemas.microsoft.com/office/drawing/2014/main" xmlns="" id="{CAEFE136-D1F6-BBD6-B88B-1A34B52A328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326313527"/>
          <a:ext cx="558800" cy="864124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392</xdr:row>
      <xdr:rowOff>24011</xdr:rowOff>
    </xdr:from>
    <xdr:to>
      <xdr:col>7</xdr:col>
      <xdr:colOff>584200</xdr:colOff>
      <xdr:row>392</xdr:row>
      <xdr:rowOff>890368</xdr:rowOff>
    </xdr:to>
    <xdr:pic>
      <xdr:nvPicPr>
        <xdr:cNvPr id="760" name="Picture 759">
          <a:extLst>
            <a:ext uri="{FF2B5EF4-FFF2-40B4-BE49-F238E27FC236}">
              <a16:creationId xmlns:a16="http://schemas.microsoft.com/office/drawing/2014/main" xmlns="" id="{524068EF-2FA4-DB90-775B-814B00F4389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327226811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393</xdr:row>
      <xdr:rowOff>24011</xdr:rowOff>
    </xdr:from>
    <xdr:to>
      <xdr:col>7</xdr:col>
      <xdr:colOff>584200</xdr:colOff>
      <xdr:row>393</xdr:row>
      <xdr:rowOff>890368</xdr:rowOff>
    </xdr:to>
    <xdr:pic>
      <xdr:nvPicPr>
        <xdr:cNvPr id="762" name="Picture 761">
          <a:extLst>
            <a:ext uri="{FF2B5EF4-FFF2-40B4-BE49-F238E27FC236}">
              <a16:creationId xmlns:a16="http://schemas.microsoft.com/office/drawing/2014/main" xmlns="" id="{50610FAB-616C-9D38-A7A7-3FAA5595CB2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328141211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394</xdr:row>
      <xdr:rowOff>24730</xdr:rowOff>
    </xdr:from>
    <xdr:to>
      <xdr:col>7</xdr:col>
      <xdr:colOff>584200</xdr:colOff>
      <xdr:row>394</xdr:row>
      <xdr:rowOff>823016</xdr:rowOff>
    </xdr:to>
    <xdr:pic>
      <xdr:nvPicPr>
        <xdr:cNvPr id="764" name="Picture 763">
          <a:extLst>
            <a:ext uri="{FF2B5EF4-FFF2-40B4-BE49-F238E27FC236}">
              <a16:creationId xmlns:a16="http://schemas.microsoft.com/office/drawing/2014/main" xmlns="" id="{8B73CBAE-D66F-1537-F2C1-7BD1A626A7B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329056330"/>
          <a:ext cx="558800" cy="798286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396</xdr:row>
      <xdr:rowOff>24011</xdr:rowOff>
    </xdr:from>
    <xdr:to>
      <xdr:col>7</xdr:col>
      <xdr:colOff>584200</xdr:colOff>
      <xdr:row>396</xdr:row>
      <xdr:rowOff>890368</xdr:rowOff>
    </xdr:to>
    <xdr:pic>
      <xdr:nvPicPr>
        <xdr:cNvPr id="766" name="Picture 765">
          <a:extLst>
            <a:ext uri="{FF2B5EF4-FFF2-40B4-BE49-F238E27FC236}">
              <a16:creationId xmlns:a16="http://schemas.microsoft.com/office/drawing/2014/main" xmlns="" id="{1BB0AF65-26EC-9320-805B-3EBB5AF0414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330093836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397</xdr:row>
      <xdr:rowOff>24011</xdr:rowOff>
    </xdr:from>
    <xdr:to>
      <xdr:col>7</xdr:col>
      <xdr:colOff>584200</xdr:colOff>
      <xdr:row>397</xdr:row>
      <xdr:rowOff>890368</xdr:rowOff>
    </xdr:to>
    <xdr:pic>
      <xdr:nvPicPr>
        <xdr:cNvPr id="768" name="Picture 767">
          <a:extLst>
            <a:ext uri="{FF2B5EF4-FFF2-40B4-BE49-F238E27FC236}">
              <a16:creationId xmlns:a16="http://schemas.microsoft.com/office/drawing/2014/main" xmlns="" id="{40965FC2-8749-F49F-CF27-1B4D3FC3409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331008236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398</xdr:row>
      <xdr:rowOff>24011</xdr:rowOff>
    </xdr:from>
    <xdr:to>
      <xdr:col>7</xdr:col>
      <xdr:colOff>584200</xdr:colOff>
      <xdr:row>398</xdr:row>
      <xdr:rowOff>890368</xdr:rowOff>
    </xdr:to>
    <xdr:pic>
      <xdr:nvPicPr>
        <xdr:cNvPr id="770" name="Picture 769">
          <a:extLst>
            <a:ext uri="{FF2B5EF4-FFF2-40B4-BE49-F238E27FC236}">
              <a16:creationId xmlns:a16="http://schemas.microsoft.com/office/drawing/2014/main" xmlns="" id="{FEAB2876-3E99-1F6D-C774-E9C200DC015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331922636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399</xdr:row>
      <xdr:rowOff>24011</xdr:rowOff>
    </xdr:from>
    <xdr:to>
      <xdr:col>7</xdr:col>
      <xdr:colOff>584200</xdr:colOff>
      <xdr:row>399</xdr:row>
      <xdr:rowOff>890368</xdr:rowOff>
    </xdr:to>
    <xdr:pic>
      <xdr:nvPicPr>
        <xdr:cNvPr id="772" name="Picture 771">
          <a:extLst>
            <a:ext uri="{FF2B5EF4-FFF2-40B4-BE49-F238E27FC236}">
              <a16:creationId xmlns:a16="http://schemas.microsoft.com/office/drawing/2014/main" xmlns="" id="{8C6672C7-221B-0CE2-F5BD-E3EE3EB3F82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332837036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400</xdr:row>
      <xdr:rowOff>24011</xdr:rowOff>
    </xdr:from>
    <xdr:to>
      <xdr:col>7</xdr:col>
      <xdr:colOff>584200</xdr:colOff>
      <xdr:row>400</xdr:row>
      <xdr:rowOff>890368</xdr:rowOff>
    </xdr:to>
    <xdr:pic>
      <xdr:nvPicPr>
        <xdr:cNvPr id="774" name="Picture 773">
          <a:extLst>
            <a:ext uri="{FF2B5EF4-FFF2-40B4-BE49-F238E27FC236}">
              <a16:creationId xmlns:a16="http://schemas.microsoft.com/office/drawing/2014/main" xmlns="" id="{E32DE17B-01AE-CF9F-FFCD-13308DDEBB5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333751436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401</xdr:row>
      <xdr:rowOff>25127</xdr:rowOff>
    </xdr:from>
    <xdr:to>
      <xdr:col>7</xdr:col>
      <xdr:colOff>584200</xdr:colOff>
      <xdr:row>401</xdr:row>
      <xdr:rowOff>889251</xdr:rowOff>
    </xdr:to>
    <xdr:pic>
      <xdr:nvPicPr>
        <xdr:cNvPr id="776" name="Picture 775">
          <a:extLst>
            <a:ext uri="{FF2B5EF4-FFF2-40B4-BE49-F238E27FC236}">
              <a16:creationId xmlns:a16="http://schemas.microsoft.com/office/drawing/2014/main" xmlns="" id="{33E40896-09FC-CDED-FFDD-76DD163B8F9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334666952"/>
          <a:ext cx="558800" cy="864124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402</xdr:row>
      <xdr:rowOff>24011</xdr:rowOff>
    </xdr:from>
    <xdr:to>
      <xdr:col>7</xdr:col>
      <xdr:colOff>584200</xdr:colOff>
      <xdr:row>402</xdr:row>
      <xdr:rowOff>890368</xdr:rowOff>
    </xdr:to>
    <xdr:pic>
      <xdr:nvPicPr>
        <xdr:cNvPr id="778" name="Picture 777">
          <a:extLst>
            <a:ext uri="{FF2B5EF4-FFF2-40B4-BE49-F238E27FC236}">
              <a16:creationId xmlns:a16="http://schemas.microsoft.com/office/drawing/2014/main" xmlns="" id="{41591937-B3BF-506D-F99E-D887718DB0C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335580236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403</xdr:row>
      <xdr:rowOff>22746</xdr:rowOff>
    </xdr:from>
    <xdr:to>
      <xdr:col>7</xdr:col>
      <xdr:colOff>584200</xdr:colOff>
      <xdr:row>403</xdr:row>
      <xdr:rowOff>767813</xdr:rowOff>
    </xdr:to>
    <xdr:pic>
      <xdr:nvPicPr>
        <xdr:cNvPr id="780" name="Picture 779">
          <a:extLst>
            <a:ext uri="{FF2B5EF4-FFF2-40B4-BE49-F238E27FC236}">
              <a16:creationId xmlns:a16="http://schemas.microsoft.com/office/drawing/2014/main" xmlns="" id="{5565DECD-1A14-367A-6E9A-C71FA503AE0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336493371"/>
          <a:ext cx="558800" cy="74506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404</xdr:row>
      <xdr:rowOff>24011</xdr:rowOff>
    </xdr:from>
    <xdr:to>
      <xdr:col>7</xdr:col>
      <xdr:colOff>584200</xdr:colOff>
      <xdr:row>404</xdr:row>
      <xdr:rowOff>890368</xdr:rowOff>
    </xdr:to>
    <xdr:pic>
      <xdr:nvPicPr>
        <xdr:cNvPr id="782" name="Picture 781">
          <a:extLst>
            <a:ext uri="{FF2B5EF4-FFF2-40B4-BE49-F238E27FC236}">
              <a16:creationId xmlns:a16="http://schemas.microsoft.com/office/drawing/2014/main" xmlns="" id="{D7DAA36E-187C-6851-F802-2E49CA4056D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337285211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405</xdr:row>
      <xdr:rowOff>24011</xdr:rowOff>
    </xdr:from>
    <xdr:to>
      <xdr:col>7</xdr:col>
      <xdr:colOff>584200</xdr:colOff>
      <xdr:row>405</xdr:row>
      <xdr:rowOff>890368</xdr:rowOff>
    </xdr:to>
    <xdr:pic>
      <xdr:nvPicPr>
        <xdr:cNvPr id="784" name="Picture 783">
          <a:extLst>
            <a:ext uri="{FF2B5EF4-FFF2-40B4-BE49-F238E27FC236}">
              <a16:creationId xmlns:a16="http://schemas.microsoft.com/office/drawing/2014/main" xmlns="" id="{3BF9F427-8851-6AFF-C14D-0E90B95A951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338199611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406</xdr:row>
      <xdr:rowOff>22895</xdr:rowOff>
    </xdr:from>
    <xdr:to>
      <xdr:col>7</xdr:col>
      <xdr:colOff>584200</xdr:colOff>
      <xdr:row>406</xdr:row>
      <xdr:rowOff>891496</xdr:rowOff>
    </xdr:to>
    <xdr:pic>
      <xdr:nvPicPr>
        <xdr:cNvPr id="786" name="Picture 785">
          <a:extLst>
            <a:ext uri="{FF2B5EF4-FFF2-40B4-BE49-F238E27FC236}">
              <a16:creationId xmlns:a16="http://schemas.microsoft.com/office/drawing/2014/main" xmlns="" id="{26813850-1826-2029-FCCB-AC9B7D65D00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339112895"/>
          <a:ext cx="558800" cy="868601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407</xdr:row>
      <xdr:rowOff>24011</xdr:rowOff>
    </xdr:from>
    <xdr:to>
      <xdr:col>7</xdr:col>
      <xdr:colOff>584200</xdr:colOff>
      <xdr:row>407</xdr:row>
      <xdr:rowOff>890368</xdr:rowOff>
    </xdr:to>
    <xdr:pic>
      <xdr:nvPicPr>
        <xdr:cNvPr id="788" name="Picture 787">
          <a:extLst>
            <a:ext uri="{FF2B5EF4-FFF2-40B4-BE49-F238E27FC236}">
              <a16:creationId xmlns:a16="http://schemas.microsoft.com/office/drawing/2014/main" xmlns="" id="{AFFE46C6-3A39-188C-2126-643B0AE39DF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340028411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408</xdr:row>
      <xdr:rowOff>21927</xdr:rowOff>
    </xdr:from>
    <xdr:to>
      <xdr:col>7</xdr:col>
      <xdr:colOff>584200</xdr:colOff>
      <xdr:row>408</xdr:row>
      <xdr:rowOff>768653</xdr:rowOff>
    </xdr:to>
    <xdr:pic>
      <xdr:nvPicPr>
        <xdr:cNvPr id="790" name="Picture 789">
          <a:extLst>
            <a:ext uri="{FF2B5EF4-FFF2-40B4-BE49-F238E27FC236}">
              <a16:creationId xmlns:a16="http://schemas.microsoft.com/office/drawing/2014/main" xmlns="" id="{BE0CD211-0BEB-72E9-D55C-34127E15AA7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340940727"/>
          <a:ext cx="558800" cy="746726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409</xdr:row>
      <xdr:rowOff>24011</xdr:rowOff>
    </xdr:from>
    <xdr:to>
      <xdr:col>7</xdr:col>
      <xdr:colOff>584200</xdr:colOff>
      <xdr:row>409</xdr:row>
      <xdr:rowOff>890368</xdr:rowOff>
    </xdr:to>
    <xdr:pic>
      <xdr:nvPicPr>
        <xdr:cNvPr id="792" name="Picture 791">
          <a:extLst>
            <a:ext uri="{FF2B5EF4-FFF2-40B4-BE49-F238E27FC236}">
              <a16:creationId xmlns:a16="http://schemas.microsoft.com/office/drawing/2014/main" xmlns="" id="{96C53DEE-AC8E-5AA1-C144-69AA3A0545A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341733386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410</xdr:row>
      <xdr:rowOff>23639</xdr:rowOff>
    </xdr:from>
    <xdr:to>
      <xdr:col>7</xdr:col>
      <xdr:colOff>584200</xdr:colOff>
      <xdr:row>410</xdr:row>
      <xdr:rowOff>890742</xdr:rowOff>
    </xdr:to>
    <xdr:pic>
      <xdr:nvPicPr>
        <xdr:cNvPr id="794" name="Picture 793">
          <a:extLst>
            <a:ext uri="{FF2B5EF4-FFF2-40B4-BE49-F238E27FC236}">
              <a16:creationId xmlns:a16="http://schemas.microsoft.com/office/drawing/2014/main" xmlns="" id="{98B17C04-D831-1C82-A80D-8C893C5FA3F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342647414"/>
          <a:ext cx="558800" cy="867103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411</xdr:row>
      <xdr:rowOff>24011</xdr:rowOff>
    </xdr:from>
    <xdr:to>
      <xdr:col>7</xdr:col>
      <xdr:colOff>584200</xdr:colOff>
      <xdr:row>411</xdr:row>
      <xdr:rowOff>890368</xdr:rowOff>
    </xdr:to>
    <xdr:pic>
      <xdr:nvPicPr>
        <xdr:cNvPr id="796" name="Picture 795">
          <a:extLst>
            <a:ext uri="{FF2B5EF4-FFF2-40B4-BE49-F238E27FC236}">
              <a16:creationId xmlns:a16="http://schemas.microsoft.com/office/drawing/2014/main" xmlns="" id="{040FEA7C-6BE7-3CF7-FB96-C2FB58A4BCA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343562186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412</xdr:row>
      <xdr:rowOff>24011</xdr:rowOff>
    </xdr:from>
    <xdr:to>
      <xdr:col>7</xdr:col>
      <xdr:colOff>584200</xdr:colOff>
      <xdr:row>412</xdr:row>
      <xdr:rowOff>890368</xdr:rowOff>
    </xdr:to>
    <xdr:pic>
      <xdr:nvPicPr>
        <xdr:cNvPr id="798" name="Picture 797">
          <a:extLst>
            <a:ext uri="{FF2B5EF4-FFF2-40B4-BE49-F238E27FC236}">
              <a16:creationId xmlns:a16="http://schemas.microsoft.com/office/drawing/2014/main" xmlns="" id="{88453BF0-9E34-FBF3-159A-20B950F0544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344476586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413</xdr:row>
      <xdr:rowOff>24011</xdr:rowOff>
    </xdr:from>
    <xdr:to>
      <xdr:col>7</xdr:col>
      <xdr:colOff>584200</xdr:colOff>
      <xdr:row>413</xdr:row>
      <xdr:rowOff>890368</xdr:rowOff>
    </xdr:to>
    <xdr:pic>
      <xdr:nvPicPr>
        <xdr:cNvPr id="800" name="Picture 799">
          <a:extLst>
            <a:ext uri="{FF2B5EF4-FFF2-40B4-BE49-F238E27FC236}">
              <a16:creationId xmlns:a16="http://schemas.microsoft.com/office/drawing/2014/main" xmlns="" id="{DD7C55B4-2072-FDF3-B037-5481B8D9C61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345390986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414</xdr:row>
      <xdr:rowOff>22746</xdr:rowOff>
    </xdr:from>
    <xdr:to>
      <xdr:col>7</xdr:col>
      <xdr:colOff>584200</xdr:colOff>
      <xdr:row>414</xdr:row>
      <xdr:rowOff>767813</xdr:rowOff>
    </xdr:to>
    <xdr:pic>
      <xdr:nvPicPr>
        <xdr:cNvPr id="802" name="Picture 801">
          <a:extLst>
            <a:ext uri="{FF2B5EF4-FFF2-40B4-BE49-F238E27FC236}">
              <a16:creationId xmlns:a16="http://schemas.microsoft.com/office/drawing/2014/main" xmlns="" id="{B0C81966-9814-A7DE-D00B-1D47E309B8C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346304121"/>
          <a:ext cx="558800" cy="74506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415</xdr:row>
      <xdr:rowOff>24011</xdr:rowOff>
    </xdr:from>
    <xdr:to>
      <xdr:col>7</xdr:col>
      <xdr:colOff>584200</xdr:colOff>
      <xdr:row>415</xdr:row>
      <xdr:rowOff>890368</xdr:rowOff>
    </xdr:to>
    <xdr:pic>
      <xdr:nvPicPr>
        <xdr:cNvPr id="804" name="Picture 803">
          <a:extLst>
            <a:ext uri="{FF2B5EF4-FFF2-40B4-BE49-F238E27FC236}">
              <a16:creationId xmlns:a16="http://schemas.microsoft.com/office/drawing/2014/main" xmlns="" id="{C4629F59-8469-94EE-2CBE-B555D417F40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347095961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416</xdr:row>
      <xdr:rowOff>24011</xdr:rowOff>
    </xdr:from>
    <xdr:to>
      <xdr:col>7</xdr:col>
      <xdr:colOff>584200</xdr:colOff>
      <xdr:row>416</xdr:row>
      <xdr:rowOff>890368</xdr:rowOff>
    </xdr:to>
    <xdr:pic>
      <xdr:nvPicPr>
        <xdr:cNvPr id="806" name="Picture 805">
          <a:extLst>
            <a:ext uri="{FF2B5EF4-FFF2-40B4-BE49-F238E27FC236}">
              <a16:creationId xmlns:a16="http://schemas.microsoft.com/office/drawing/2014/main" xmlns="" id="{77DAA979-06CB-F4CC-07DD-CDE3B9F5483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348010361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417</xdr:row>
      <xdr:rowOff>24011</xdr:rowOff>
    </xdr:from>
    <xdr:to>
      <xdr:col>7</xdr:col>
      <xdr:colOff>584200</xdr:colOff>
      <xdr:row>417</xdr:row>
      <xdr:rowOff>890368</xdr:rowOff>
    </xdr:to>
    <xdr:pic>
      <xdr:nvPicPr>
        <xdr:cNvPr id="808" name="Picture 807">
          <a:extLst>
            <a:ext uri="{FF2B5EF4-FFF2-40B4-BE49-F238E27FC236}">
              <a16:creationId xmlns:a16="http://schemas.microsoft.com/office/drawing/2014/main" xmlns="" id="{30A08836-0430-77FA-97CC-E8CDB13E69D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348924761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418</xdr:row>
      <xdr:rowOff>24011</xdr:rowOff>
    </xdr:from>
    <xdr:to>
      <xdr:col>7</xdr:col>
      <xdr:colOff>584200</xdr:colOff>
      <xdr:row>418</xdr:row>
      <xdr:rowOff>890368</xdr:rowOff>
    </xdr:to>
    <xdr:pic>
      <xdr:nvPicPr>
        <xdr:cNvPr id="810" name="Picture 809">
          <a:extLst>
            <a:ext uri="{FF2B5EF4-FFF2-40B4-BE49-F238E27FC236}">
              <a16:creationId xmlns:a16="http://schemas.microsoft.com/office/drawing/2014/main" xmlns="" id="{96A7BDC1-47F9-1DD0-E60E-DAE00BA7185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349839161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419</xdr:row>
      <xdr:rowOff>23639</xdr:rowOff>
    </xdr:from>
    <xdr:to>
      <xdr:col>7</xdr:col>
      <xdr:colOff>584200</xdr:colOff>
      <xdr:row>419</xdr:row>
      <xdr:rowOff>890742</xdr:rowOff>
    </xdr:to>
    <xdr:pic>
      <xdr:nvPicPr>
        <xdr:cNvPr id="812" name="Picture 811">
          <a:extLst>
            <a:ext uri="{FF2B5EF4-FFF2-40B4-BE49-F238E27FC236}">
              <a16:creationId xmlns:a16="http://schemas.microsoft.com/office/drawing/2014/main" xmlns="" id="{D1D92B76-F680-30B9-6791-EC1242D577B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350753189"/>
          <a:ext cx="558800" cy="867103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420</xdr:row>
      <xdr:rowOff>25127</xdr:rowOff>
    </xdr:from>
    <xdr:to>
      <xdr:col>7</xdr:col>
      <xdr:colOff>584200</xdr:colOff>
      <xdr:row>420</xdr:row>
      <xdr:rowOff>889251</xdr:rowOff>
    </xdr:to>
    <xdr:pic>
      <xdr:nvPicPr>
        <xdr:cNvPr id="814" name="Picture 813">
          <a:extLst>
            <a:ext uri="{FF2B5EF4-FFF2-40B4-BE49-F238E27FC236}">
              <a16:creationId xmlns:a16="http://schemas.microsoft.com/office/drawing/2014/main" xmlns="" id="{66132BB8-7ACE-B2C2-BBAD-A6BBF47FC3D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351669077"/>
          <a:ext cx="558800" cy="864124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421</xdr:row>
      <xdr:rowOff>24011</xdr:rowOff>
    </xdr:from>
    <xdr:to>
      <xdr:col>7</xdr:col>
      <xdr:colOff>584200</xdr:colOff>
      <xdr:row>421</xdr:row>
      <xdr:rowOff>890368</xdr:rowOff>
    </xdr:to>
    <xdr:pic>
      <xdr:nvPicPr>
        <xdr:cNvPr id="816" name="Picture 815">
          <a:extLst>
            <a:ext uri="{FF2B5EF4-FFF2-40B4-BE49-F238E27FC236}">
              <a16:creationId xmlns:a16="http://schemas.microsoft.com/office/drawing/2014/main" xmlns="" id="{B208D249-910C-621E-CFF2-EFCA03E0AD3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352582361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422</xdr:row>
      <xdr:rowOff>24011</xdr:rowOff>
    </xdr:from>
    <xdr:to>
      <xdr:col>7</xdr:col>
      <xdr:colOff>584200</xdr:colOff>
      <xdr:row>422</xdr:row>
      <xdr:rowOff>890368</xdr:rowOff>
    </xdr:to>
    <xdr:pic>
      <xdr:nvPicPr>
        <xdr:cNvPr id="818" name="Picture 817">
          <a:extLst>
            <a:ext uri="{FF2B5EF4-FFF2-40B4-BE49-F238E27FC236}">
              <a16:creationId xmlns:a16="http://schemas.microsoft.com/office/drawing/2014/main" xmlns="" id="{A75FC29A-9BBD-937E-651D-F7BB5D4EC12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353496761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423</xdr:row>
      <xdr:rowOff>24011</xdr:rowOff>
    </xdr:from>
    <xdr:to>
      <xdr:col>7</xdr:col>
      <xdr:colOff>584200</xdr:colOff>
      <xdr:row>423</xdr:row>
      <xdr:rowOff>890368</xdr:rowOff>
    </xdr:to>
    <xdr:pic>
      <xdr:nvPicPr>
        <xdr:cNvPr id="820" name="Picture 819">
          <a:extLst>
            <a:ext uri="{FF2B5EF4-FFF2-40B4-BE49-F238E27FC236}">
              <a16:creationId xmlns:a16="http://schemas.microsoft.com/office/drawing/2014/main" xmlns="" id="{DCE1D34C-4FD6-5914-02D3-12F56DFF44D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354411161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424</xdr:row>
      <xdr:rowOff>24011</xdr:rowOff>
    </xdr:from>
    <xdr:to>
      <xdr:col>7</xdr:col>
      <xdr:colOff>584200</xdr:colOff>
      <xdr:row>424</xdr:row>
      <xdr:rowOff>890368</xdr:rowOff>
    </xdr:to>
    <xdr:pic>
      <xdr:nvPicPr>
        <xdr:cNvPr id="822" name="Picture 821">
          <a:extLst>
            <a:ext uri="{FF2B5EF4-FFF2-40B4-BE49-F238E27FC236}">
              <a16:creationId xmlns:a16="http://schemas.microsoft.com/office/drawing/2014/main" xmlns="" id="{F2ED65DA-E6DE-A9D5-F570-CBB6CCC549E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355325561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425</xdr:row>
      <xdr:rowOff>24011</xdr:rowOff>
    </xdr:from>
    <xdr:to>
      <xdr:col>7</xdr:col>
      <xdr:colOff>584200</xdr:colOff>
      <xdr:row>425</xdr:row>
      <xdr:rowOff>890368</xdr:rowOff>
    </xdr:to>
    <xdr:pic>
      <xdr:nvPicPr>
        <xdr:cNvPr id="824" name="Picture 823">
          <a:extLst>
            <a:ext uri="{FF2B5EF4-FFF2-40B4-BE49-F238E27FC236}">
              <a16:creationId xmlns:a16="http://schemas.microsoft.com/office/drawing/2014/main" xmlns="" id="{B7D4962C-C8DB-4CA7-3144-AEEA30F73E0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356239961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426</xdr:row>
      <xdr:rowOff>24011</xdr:rowOff>
    </xdr:from>
    <xdr:to>
      <xdr:col>7</xdr:col>
      <xdr:colOff>584200</xdr:colOff>
      <xdr:row>426</xdr:row>
      <xdr:rowOff>890368</xdr:rowOff>
    </xdr:to>
    <xdr:pic>
      <xdr:nvPicPr>
        <xdr:cNvPr id="826" name="Picture 825">
          <a:extLst>
            <a:ext uri="{FF2B5EF4-FFF2-40B4-BE49-F238E27FC236}">
              <a16:creationId xmlns:a16="http://schemas.microsoft.com/office/drawing/2014/main" xmlns="" id="{436B0F4C-0990-81B5-0C4F-62B698602B7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357154361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427</xdr:row>
      <xdr:rowOff>22746</xdr:rowOff>
    </xdr:from>
    <xdr:to>
      <xdr:col>7</xdr:col>
      <xdr:colOff>584200</xdr:colOff>
      <xdr:row>427</xdr:row>
      <xdr:rowOff>767813</xdr:rowOff>
    </xdr:to>
    <xdr:pic>
      <xdr:nvPicPr>
        <xdr:cNvPr id="828" name="Picture 827">
          <a:extLst>
            <a:ext uri="{FF2B5EF4-FFF2-40B4-BE49-F238E27FC236}">
              <a16:creationId xmlns:a16="http://schemas.microsoft.com/office/drawing/2014/main" xmlns="" id="{261143F8-A836-DCC0-DF38-3B60CAD1526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358067496"/>
          <a:ext cx="558800" cy="74506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428</xdr:row>
      <xdr:rowOff>24011</xdr:rowOff>
    </xdr:from>
    <xdr:to>
      <xdr:col>7</xdr:col>
      <xdr:colOff>584200</xdr:colOff>
      <xdr:row>428</xdr:row>
      <xdr:rowOff>890368</xdr:rowOff>
    </xdr:to>
    <xdr:pic>
      <xdr:nvPicPr>
        <xdr:cNvPr id="830" name="Picture 829">
          <a:extLst>
            <a:ext uri="{FF2B5EF4-FFF2-40B4-BE49-F238E27FC236}">
              <a16:creationId xmlns:a16="http://schemas.microsoft.com/office/drawing/2014/main" xmlns="" id="{38291F1A-F574-5153-1310-42DC125E72E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358859336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429</xdr:row>
      <xdr:rowOff>24011</xdr:rowOff>
    </xdr:from>
    <xdr:to>
      <xdr:col>7</xdr:col>
      <xdr:colOff>584200</xdr:colOff>
      <xdr:row>429</xdr:row>
      <xdr:rowOff>890368</xdr:rowOff>
    </xdr:to>
    <xdr:pic>
      <xdr:nvPicPr>
        <xdr:cNvPr id="832" name="Picture 831">
          <a:extLst>
            <a:ext uri="{FF2B5EF4-FFF2-40B4-BE49-F238E27FC236}">
              <a16:creationId xmlns:a16="http://schemas.microsoft.com/office/drawing/2014/main" xmlns="" id="{D542D296-82C5-0D4C-E60A-508DD62BD42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359773736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430</xdr:row>
      <xdr:rowOff>24011</xdr:rowOff>
    </xdr:from>
    <xdr:to>
      <xdr:col>7</xdr:col>
      <xdr:colOff>584200</xdr:colOff>
      <xdr:row>430</xdr:row>
      <xdr:rowOff>890368</xdr:rowOff>
    </xdr:to>
    <xdr:pic>
      <xdr:nvPicPr>
        <xdr:cNvPr id="834" name="Picture 833">
          <a:extLst>
            <a:ext uri="{FF2B5EF4-FFF2-40B4-BE49-F238E27FC236}">
              <a16:creationId xmlns:a16="http://schemas.microsoft.com/office/drawing/2014/main" xmlns="" id="{747E7F6A-4D7B-0894-D7AE-E6E10AB0A7B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360688136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431</xdr:row>
      <xdr:rowOff>24011</xdr:rowOff>
    </xdr:from>
    <xdr:to>
      <xdr:col>7</xdr:col>
      <xdr:colOff>584200</xdr:colOff>
      <xdr:row>431</xdr:row>
      <xdr:rowOff>890368</xdr:rowOff>
    </xdr:to>
    <xdr:pic>
      <xdr:nvPicPr>
        <xdr:cNvPr id="836" name="Picture 835">
          <a:extLst>
            <a:ext uri="{FF2B5EF4-FFF2-40B4-BE49-F238E27FC236}">
              <a16:creationId xmlns:a16="http://schemas.microsoft.com/office/drawing/2014/main" xmlns="" id="{B4EA5B96-3CE3-3279-ACFB-906C6EBE353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361602536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432</xdr:row>
      <xdr:rowOff>22200</xdr:rowOff>
    </xdr:from>
    <xdr:to>
      <xdr:col>7</xdr:col>
      <xdr:colOff>584200</xdr:colOff>
      <xdr:row>432</xdr:row>
      <xdr:rowOff>873164</xdr:rowOff>
    </xdr:to>
    <xdr:pic>
      <xdr:nvPicPr>
        <xdr:cNvPr id="838" name="Picture 837">
          <a:extLst>
            <a:ext uri="{FF2B5EF4-FFF2-40B4-BE49-F238E27FC236}">
              <a16:creationId xmlns:a16="http://schemas.microsoft.com/office/drawing/2014/main" xmlns="" id="{2892CFB3-4ABB-99AD-62B8-46873782486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362515125"/>
          <a:ext cx="558800" cy="850964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433</xdr:row>
      <xdr:rowOff>24730</xdr:rowOff>
    </xdr:from>
    <xdr:to>
      <xdr:col>7</xdr:col>
      <xdr:colOff>584200</xdr:colOff>
      <xdr:row>433</xdr:row>
      <xdr:rowOff>823016</xdr:rowOff>
    </xdr:to>
    <xdr:pic>
      <xdr:nvPicPr>
        <xdr:cNvPr id="840" name="Picture 839">
          <a:extLst>
            <a:ext uri="{FF2B5EF4-FFF2-40B4-BE49-F238E27FC236}">
              <a16:creationId xmlns:a16="http://schemas.microsoft.com/office/drawing/2014/main" xmlns="" id="{9DC2A4BD-828B-F3F1-3BF6-83DC7D89492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363413005"/>
          <a:ext cx="558800" cy="798286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434</xdr:row>
      <xdr:rowOff>25127</xdr:rowOff>
    </xdr:from>
    <xdr:to>
      <xdr:col>7</xdr:col>
      <xdr:colOff>584200</xdr:colOff>
      <xdr:row>434</xdr:row>
      <xdr:rowOff>889251</xdr:rowOff>
    </xdr:to>
    <xdr:pic>
      <xdr:nvPicPr>
        <xdr:cNvPr id="842" name="Picture 841">
          <a:extLst>
            <a:ext uri="{FF2B5EF4-FFF2-40B4-BE49-F238E27FC236}">
              <a16:creationId xmlns:a16="http://schemas.microsoft.com/office/drawing/2014/main" xmlns="" id="{4B08DCE0-BE3E-0673-C09D-BE3F3027F3D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364261127"/>
          <a:ext cx="558800" cy="864124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435</xdr:row>
      <xdr:rowOff>22895</xdr:rowOff>
    </xdr:from>
    <xdr:to>
      <xdr:col>7</xdr:col>
      <xdr:colOff>584200</xdr:colOff>
      <xdr:row>435</xdr:row>
      <xdr:rowOff>891496</xdr:rowOff>
    </xdr:to>
    <xdr:pic>
      <xdr:nvPicPr>
        <xdr:cNvPr id="844" name="Picture 843">
          <a:extLst>
            <a:ext uri="{FF2B5EF4-FFF2-40B4-BE49-F238E27FC236}">
              <a16:creationId xmlns:a16="http://schemas.microsoft.com/office/drawing/2014/main" xmlns="" id="{F0867FB2-B5ED-CB54-8754-8F320D19F29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365173295"/>
          <a:ext cx="558800" cy="868601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436</xdr:row>
      <xdr:rowOff>24011</xdr:rowOff>
    </xdr:from>
    <xdr:to>
      <xdr:col>7</xdr:col>
      <xdr:colOff>584200</xdr:colOff>
      <xdr:row>436</xdr:row>
      <xdr:rowOff>890368</xdr:rowOff>
    </xdr:to>
    <xdr:pic>
      <xdr:nvPicPr>
        <xdr:cNvPr id="846" name="Picture 845">
          <a:extLst>
            <a:ext uri="{FF2B5EF4-FFF2-40B4-BE49-F238E27FC236}">
              <a16:creationId xmlns:a16="http://schemas.microsoft.com/office/drawing/2014/main" xmlns="" id="{A87928D0-E5D8-19A4-D57D-16384D4A8F1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366088811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437</xdr:row>
      <xdr:rowOff>24011</xdr:rowOff>
    </xdr:from>
    <xdr:to>
      <xdr:col>7</xdr:col>
      <xdr:colOff>584200</xdr:colOff>
      <xdr:row>437</xdr:row>
      <xdr:rowOff>890368</xdr:rowOff>
    </xdr:to>
    <xdr:pic>
      <xdr:nvPicPr>
        <xdr:cNvPr id="848" name="Picture 847">
          <a:extLst>
            <a:ext uri="{FF2B5EF4-FFF2-40B4-BE49-F238E27FC236}">
              <a16:creationId xmlns:a16="http://schemas.microsoft.com/office/drawing/2014/main" xmlns="" id="{BC06ACCA-E7B3-2D94-65EE-F43A9E134DE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367003211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438</xdr:row>
      <xdr:rowOff>24011</xdr:rowOff>
    </xdr:from>
    <xdr:to>
      <xdr:col>7</xdr:col>
      <xdr:colOff>584200</xdr:colOff>
      <xdr:row>438</xdr:row>
      <xdr:rowOff>890368</xdr:rowOff>
    </xdr:to>
    <xdr:pic>
      <xdr:nvPicPr>
        <xdr:cNvPr id="850" name="Picture 849">
          <a:extLst>
            <a:ext uri="{FF2B5EF4-FFF2-40B4-BE49-F238E27FC236}">
              <a16:creationId xmlns:a16="http://schemas.microsoft.com/office/drawing/2014/main" xmlns="" id="{9152DE42-5BED-0248-D1B8-01ACCBA6D28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367917611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439</xdr:row>
      <xdr:rowOff>25127</xdr:rowOff>
    </xdr:from>
    <xdr:to>
      <xdr:col>7</xdr:col>
      <xdr:colOff>584200</xdr:colOff>
      <xdr:row>439</xdr:row>
      <xdr:rowOff>889251</xdr:rowOff>
    </xdr:to>
    <xdr:pic>
      <xdr:nvPicPr>
        <xdr:cNvPr id="852" name="Picture 851">
          <a:extLst>
            <a:ext uri="{FF2B5EF4-FFF2-40B4-BE49-F238E27FC236}">
              <a16:creationId xmlns:a16="http://schemas.microsoft.com/office/drawing/2014/main" xmlns="" id="{4B36B7B2-0EC1-E59C-3124-F39FA6933C2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368833127"/>
          <a:ext cx="558800" cy="864124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440</xdr:row>
      <xdr:rowOff>24011</xdr:rowOff>
    </xdr:from>
    <xdr:to>
      <xdr:col>7</xdr:col>
      <xdr:colOff>584200</xdr:colOff>
      <xdr:row>440</xdr:row>
      <xdr:rowOff>890368</xdr:rowOff>
    </xdr:to>
    <xdr:pic>
      <xdr:nvPicPr>
        <xdr:cNvPr id="854" name="Picture 853">
          <a:extLst>
            <a:ext uri="{FF2B5EF4-FFF2-40B4-BE49-F238E27FC236}">
              <a16:creationId xmlns:a16="http://schemas.microsoft.com/office/drawing/2014/main" xmlns="" id="{95D1B03B-9632-58A8-8AEE-3AC4BC00B57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369746411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441</xdr:row>
      <xdr:rowOff>24011</xdr:rowOff>
    </xdr:from>
    <xdr:to>
      <xdr:col>7</xdr:col>
      <xdr:colOff>584200</xdr:colOff>
      <xdr:row>441</xdr:row>
      <xdr:rowOff>890368</xdr:rowOff>
    </xdr:to>
    <xdr:pic>
      <xdr:nvPicPr>
        <xdr:cNvPr id="856" name="Picture 855">
          <a:extLst>
            <a:ext uri="{FF2B5EF4-FFF2-40B4-BE49-F238E27FC236}">
              <a16:creationId xmlns:a16="http://schemas.microsoft.com/office/drawing/2014/main" xmlns="" id="{FE47F9EC-D037-D464-FA99-F6DC631ED02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370660811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442</xdr:row>
      <xdr:rowOff>24011</xdr:rowOff>
    </xdr:from>
    <xdr:to>
      <xdr:col>7</xdr:col>
      <xdr:colOff>584200</xdr:colOff>
      <xdr:row>442</xdr:row>
      <xdr:rowOff>890368</xdr:rowOff>
    </xdr:to>
    <xdr:pic>
      <xdr:nvPicPr>
        <xdr:cNvPr id="858" name="Picture 857">
          <a:extLst>
            <a:ext uri="{FF2B5EF4-FFF2-40B4-BE49-F238E27FC236}">
              <a16:creationId xmlns:a16="http://schemas.microsoft.com/office/drawing/2014/main" xmlns="" id="{9AF87DC1-AE27-0F7D-EE48-1E5C34975DB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371575211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443</xdr:row>
      <xdr:rowOff>24011</xdr:rowOff>
    </xdr:from>
    <xdr:to>
      <xdr:col>7</xdr:col>
      <xdr:colOff>584200</xdr:colOff>
      <xdr:row>443</xdr:row>
      <xdr:rowOff>890368</xdr:rowOff>
    </xdr:to>
    <xdr:pic>
      <xdr:nvPicPr>
        <xdr:cNvPr id="860" name="Picture 859">
          <a:extLst>
            <a:ext uri="{FF2B5EF4-FFF2-40B4-BE49-F238E27FC236}">
              <a16:creationId xmlns:a16="http://schemas.microsoft.com/office/drawing/2014/main" xmlns="" id="{C2CC5661-6FA9-AD14-8ED7-63E671303CA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372489611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444</xdr:row>
      <xdr:rowOff>22200</xdr:rowOff>
    </xdr:from>
    <xdr:to>
      <xdr:col>7</xdr:col>
      <xdr:colOff>584200</xdr:colOff>
      <xdr:row>444</xdr:row>
      <xdr:rowOff>873164</xdr:rowOff>
    </xdr:to>
    <xdr:pic>
      <xdr:nvPicPr>
        <xdr:cNvPr id="862" name="Picture 861">
          <a:extLst>
            <a:ext uri="{FF2B5EF4-FFF2-40B4-BE49-F238E27FC236}">
              <a16:creationId xmlns:a16="http://schemas.microsoft.com/office/drawing/2014/main" xmlns="" id="{884AFED6-F41C-231A-4267-ACA0F12232A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373402200"/>
          <a:ext cx="558800" cy="850964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445</xdr:row>
      <xdr:rowOff>21927</xdr:rowOff>
    </xdr:from>
    <xdr:to>
      <xdr:col>7</xdr:col>
      <xdr:colOff>584200</xdr:colOff>
      <xdr:row>445</xdr:row>
      <xdr:rowOff>768653</xdr:rowOff>
    </xdr:to>
    <xdr:pic>
      <xdr:nvPicPr>
        <xdr:cNvPr id="864" name="Picture 863">
          <a:extLst>
            <a:ext uri="{FF2B5EF4-FFF2-40B4-BE49-F238E27FC236}">
              <a16:creationId xmlns:a16="http://schemas.microsoft.com/office/drawing/2014/main" xmlns="" id="{CD2E11C7-124C-D019-E65A-82B5FB785FD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374297277"/>
          <a:ext cx="558800" cy="746726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447</xdr:row>
      <xdr:rowOff>25127</xdr:rowOff>
    </xdr:from>
    <xdr:to>
      <xdr:col>7</xdr:col>
      <xdr:colOff>584200</xdr:colOff>
      <xdr:row>447</xdr:row>
      <xdr:rowOff>889251</xdr:rowOff>
    </xdr:to>
    <xdr:pic>
      <xdr:nvPicPr>
        <xdr:cNvPr id="866" name="Picture 865">
          <a:extLst>
            <a:ext uri="{FF2B5EF4-FFF2-40B4-BE49-F238E27FC236}">
              <a16:creationId xmlns:a16="http://schemas.microsoft.com/office/drawing/2014/main" xmlns="" id="{8C93596E-B065-828A-27D4-FBE71D3665C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375281552"/>
          <a:ext cx="558800" cy="864124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448</xdr:row>
      <xdr:rowOff>24011</xdr:rowOff>
    </xdr:from>
    <xdr:to>
      <xdr:col>7</xdr:col>
      <xdr:colOff>584200</xdr:colOff>
      <xdr:row>448</xdr:row>
      <xdr:rowOff>890368</xdr:rowOff>
    </xdr:to>
    <xdr:pic>
      <xdr:nvPicPr>
        <xdr:cNvPr id="868" name="Picture 867">
          <a:extLst>
            <a:ext uri="{FF2B5EF4-FFF2-40B4-BE49-F238E27FC236}">
              <a16:creationId xmlns:a16="http://schemas.microsoft.com/office/drawing/2014/main" xmlns="" id="{39C25C06-101F-23BE-D496-BF118349450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376194836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449</xdr:row>
      <xdr:rowOff>24011</xdr:rowOff>
    </xdr:from>
    <xdr:to>
      <xdr:col>7</xdr:col>
      <xdr:colOff>584200</xdr:colOff>
      <xdr:row>449</xdr:row>
      <xdr:rowOff>890368</xdr:rowOff>
    </xdr:to>
    <xdr:pic>
      <xdr:nvPicPr>
        <xdr:cNvPr id="870" name="Picture 869">
          <a:extLst>
            <a:ext uri="{FF2B5EF4-FFF2-40B4-BE49-F238E27FC236}">
              <a16:creationId xmlns:a16="http://schemas.microsoft.com/office/drawing/2014/main" xmlns="" id="{F35F01E2-DB34-2AD1-B9A4-7D756455092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377109236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450</xdr:row>
      <xdr:rowOff>24011</xdr:rowOff>
    </xdr:from>
    <xdr:to>
      <xdr:col>7</xdr:col>
      <xdr:colOff>584200</xdr:colOff>
      <xdr:row>450</xdr:row>
      <xdr:rowOff>890368</xdr:rowOff>
    </xdr:to>
    <xdr:pic>
      <xdr:nvPicPr>
        <xdr:cNvPr id="872" name="Picture 871">
          <a:extLst>
            <a:ext uri="{FF2B5EF4-FFF2-40B4-BE49-F238E27FC236}">
              <a16:creationId xmlns:a16="http://schemas.microsoft.com/office/drawing/2014/main" xmlns="" id="{6E9E1BEA-4EF8-C56C-6215-66E1604AB8B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378023636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451</xdr:row>
      <xdr:rowOff>24011</xdr:rowOff>
    </xdr:from>
    <xdr:to>
      <xdr:col>7</xdr:col>
      <xdr:colOff>584200</xdr:colOff>
      <xdr:row>451</xdr:row>
      <xdr:rowOff>890368</xdr:rowOff>
    </xdr:to>
    <xdr:pic>
      <xdr:nvPicPr>
        <xdr:cNvPr id="874" name="Picture 873">
          <a:extLst>
            <a:ext uri="{FF2B5EF4-FFF2-40B4-BE49-F238E27FC236}">
              <a16:creationId xmlns:a16="http://schemas.microsoft.com/office/drawing/2014/main" xmlns="" id="{12B99E8C-1893-4BBF-AA62-D3B61977A82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378938036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452</xdr:row>
      <xdr:rowOff>25127</xdr:rowOff>
    </xdr:from>
    <xdr:to>
      <xdr:col>7</xdr:col>
      <xdr:colOff>584200</xdr:colOff>
      <xdr:row>452</xdr:row>
      <xdr:rowOff>889251</xdr:rowOff>
    </xdr:to>
    <xdr:pic>
      <xdr:nvPicPr>
        <xdr:cNvPr id="876" name="Picture 875">
          <a:extLst>
            <a:ext uri="{FF2B5EF4-FFF2-40B4-BE49-F238E27FC236}">
              <a16:creationId xmlns:a16="http://schemas.microsoft.com/office/drawing/2014/main" xmlns="" id="{5BD68E87-BA1A-1319-087E-A8F8737FF15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379853552"/>
          <a:ext cx="558800" cy="864124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453</xdr:row>
      <xdr:rowOff>23813</xdr:rowOff>
    </xdr:from>
    <xdr:to>
      <xdr:col>7</xdr:col>
      <xdr:colOff>584200</xdr:colOff>
      <xdr:row>453</xdr:row>
      <xdr:rowOff>862013</xdr:rowOff>
    </xdr:to>
    <xdr:pic>
      <xdr:nvPicPr>
        <xdr:cNvPr id="878" name="Picture 877">
          <a:extLst>
            <a:ext uri="{FF2B5EF4-FFF2-40B4-BE49-F238E27FC236}">
              <a16:creationId xmlns:a16="http://schemas.microsoft.com/office/drawing/2014/main" xmlns="" id="{F6F4A1F3-784F-5CEA-95B2-D86BF98BDB9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380766638"/>
          <a:ext cx="558800" cy="8382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454</xdr:row>
      <xdr:rowOff>24011</xdr:rowOff>
    </xdr:from>
    <xdr:to>
      <xdr:col>7</xdr:col>
      <xdr:colOff>584200</xdr:colOff>
      <xdr:row>454</xdr:row>
      <xdr:rowOff>890368</xdr:rowOff>
    </xdr:to>
    <xdr:pic>
      <xdr:nvPicPr>
        <xdr:cNvPr id="880" name="Picture 879">
          <a:extLst>
            <a:ext uri="{FF2B5EF4-FFF2-40B4-BE49-F238E27FC236}">
              <a16:creationId xmlns:a16="http://schemas.microsoft.com/office/drawing/2014/main" xmlns="" id="{8E47A0F8-658B-CA06-0907-5006B1720B9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381652661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455</xdr:row>
      <xdr:rowOff>24011</xdr:rowOff>
    </xdr:from>
    <xdr:to>
      <xdr:col>7</xdr:col>
      <xdr:colOff>584200</xdr:colOff>
      <xdr:row>455</xdr:row>
      <xdr:rowOff>890368</xdr:rowOff>
    </xdr:to>
    <xdr:pic>
      <xdr:nvPicPr>
        <xdr:cNvPr id="882" name="Picture 881">
          <a:extLst>
            <a:ext uri="{FF2B5EF4-FFF2-40B4-BE49-F238E27FC236}">
              <a16:creationId xmlns:a16="http://schemas.microsoft.com/office/drawing/2014/main" xmlns="" id="{1AF2A411-2D41-8346-628E-3DFA132419B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382567061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456</xdr:row>
      <xdr:rowOff>24011</xdr:rowOff>
    </xdr:from>
    <xdr:to>
      <xdr:col>7</xdr:col>
      <xdr:colOff>584200</xdr:colOff>
      <xdr:row>456</xdr:row>
      <xdr:rowOff>890368</xdr:rowOff>
    </xdr:to>
    <xdr:pic>
      <xdr:nvPicPr>
        <xdr:cNvPr id="884" name="Picture 883">
          <a:extLst>
            <a:ext uri="{FF2B5EF4-FFF2-40B4-BE49-F238E27FC236}">
              <a16:creationId xmlns:a16="http://schemas.microsoft.com/office/drawing/2014/main" xmlns="" id="{8AD813A2-32A1-2685-D437-5F3E4983B3C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383481461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457</xdr:row>
      <xdr:rowOff>24011</xdr:rowOff>
    </xdr:from>
    <xdr:to>
      <xdr:col>7</xdr:col>
      <xdr:colOff>584200</xdr:colOff>
      <xdr:row>457</xdr:row>
      <xdr:rowOff>890368</xdr:rowOff>
    </xdr:to>
    <xdr:pic>
      <xdr:nvPicPr>
        <xdr:cNvPr id="886" name="Picture 885">
          <a:extLst>
            <a:ext uri="{FF2B5EF4-FFF2-40B4-BE49-F238E27FC236}">
              <a16:creationId xmlns:a16="http://schemas.microsoft.com/office/drawing/2014/main" xmlns="" id="{03C868B4-7C38-4D6A-C86E-A6D5D710C96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384395861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458</xdr:row>
      <xdr:rowOff>24011</xdr:rowOff>
    </xdr:from>
    <xdr:to>
      <xdr:col>7</xdr:col>
      <xdr:colOff>584200</xdr:colOff>
      <xdr:row>458</xdr:row>
      <xdr:rowOff>890368</xdr:rowOff>
    </xdr:to>
    <xdr:pic>
      <xdr:nvPicPr>
        <xdr:cNvPr id="888" name="Picture 887">
          <a:extLst>
            <a:ext uri="{FF2B5EF4-FFF2-40B4-BE49-F238E27FC236}">
              <a16:creationId xmlns:a16="http://schemas.microsoft.com/office/drawing/2014/main" xmlns="" id="{9D91A31B-2513-57F8-3E5E-0EA0A132991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385310261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459</xdr:row>
      <xdr:rowOff>24011</xdr:rowOff>
    </xdr:from>
    <xdr:to>
      <xdr:col>7</xdr:col>
      <xdr:colOff>584200</xdr:colOff>
      <xdr:row>459</xdr:row>
      <xdr:rowOff>890368</xdr:rowOff>
    </xdr:to>
    <xdr:pic>
      <xdr:nvPicPr>
        <xdr:cNvPr id="890" name="Picture 889">
          <a:extLst>
            <a:ext uri="{FF2B5EF4-FFF2-40B4-BE49-F238E27FC236}">
              <a16:creationId xmlns:a16="http://schemas.microsoft.com/office/drawing/2014/main" xmlns="" id="{6BEBB5A8-D4E6-4009-BBB0-E08F39A6506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386224661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460</xdr:row>
      <xdr:rowOff>24011</xdr:rowOff>
    </xdr:from>
    <xdr:to>
      <xdr:col>7</xdr:col>
      <xdr:colOff>584200</xdr:colOff>
      <xdr:row>460</xdr:row>
      <xdr:rowOff>890368</xdr:rowOff>
    </xdr:to>
    <xdr:pic>
      <xdr:nvPicPr>
        <xdr:cNvPr id="892" name="Picture 891">
          <a:extLst>
            <a:ext uri="{FF2B5EF4-FFF2-40B4-BE49-F238E27FC236}">
              <a16:creationId xmlns:a16="http://schemas.microsoft.com/office/drawing/2014/main" xmlns="" id="{8F5B8650-3221-48BF-2BEA-1819E7D459D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387139061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461</xdr:row>
      <xdr:rowOff>24011</xdr:rowOff>
    </xdr:from>
    <xdr:to>
      <xdr:col>7</xdr:col>
      <xdr:colOff>584200</xdr:colOff>
      <xdr:row>461</xdr:row>
      <xdr:rowOff>890368</xdr:rowOff>
    </xdr:to>
    <xdr:pic>
      <xdr:nvPicPr>
        <xdr:cNvPr id="894" name="Picture 893">
          <a:extLst>
            <a:ext uri="{FF2B5EF4-FFF2-40B4-BE49-F238E27FC236}">
              <a16:creationId xmlns:a16="http://schemas.microsoft.com/office/drawing/2014/main" xmlns="" id="{147C5F39-E718-A3E2-9CAA-6914BE2A20C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388053461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462</xdr:row>
      <xdr:rowOff>24011</xdr:rowOff>
    </xdr:from>
    <xdr:to>
      <xdr:col>7</xdr:col>
      <xdr:colOff>584200</xdr:colOff>
      <xdr:row>462</xdr:row>
      <xdr:rowOff>890368</xdr:rowOff>
    </xdr:to>
    <xdr:pic>
      <xdr:nvPicPr>
        <xdr:cNvPr id="896" name="Picture 895">
          <a:extLst>
            <a:ext uri="{FF2B5EF4-FFF2-40B4-BE49-F238E27FC236}">
              <a16:creationId xmlns:a16="http://schemas.microsoft.com/office/drawing/2014/main" xmlns="" id="{2E29E74A-A91D-006F-C7F0-9120D7362C9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388967861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463</xdr:row>
      <xdr:rowOff>24011</xdr:rowOff>
    </xdr:from>
    <xdr:to>
      <xdr:col>7</xdr:col>
      <xdr:colOff>584200</xdr:colOff>
      <xdr:row>463</xdr:row>
      <xdr:rowOff>890368</xdr:rowOff>
    </xdr:to>
    <xdr:pic>
      <xdr:nvPicPr>
        <xdr:cNvPr id="898" name="Picture 897">
          <a:extLst>
            <a:ext uri="{FF2B5EF4-FFF2-40B4-BE49-F238E27FC236}">
              <a16:creationId xmlns:a16="http://schemas.microsoft.com/office/drawing/2014/main" xmlns="" id="{D984B4E9-D4C6-8EED-D5C3-AA0B0B3B4E3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389882261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464</xdr:row>
      <xdr:rowOff>24011</xdr:rowOff>
    </xdr:from>
    <xdr:to>
      <xdr:col>7</xdr:col>
      <xdr:colOff>584200</xdr:colOff>
      <xdr:row>464</xdr:row>
      <xdr:rowOff>890368</xdr:rowOff>
    </xdr:to>
    <xdr:pic>
      <xdr:nvPicPr>
        <xdr:cNvPr id="900" name="Picture 899">
          <a:extLst>
            <a:ext uri="{FF2B5EF4-FFF2-40B4-BE49-F238E27FC236}">
              <a16:creationId xmlns:a16="http://schemas.microsoft.com/office/drawing/2014/main" xmlns="" id="{C885551C-4656-E0E0-CE8A-3AD16FD9F74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390796661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465</xdr:row>
      <xdr:rowOff>25127</xdr:rowOff>
    </xdr:from>
    <xdr:to>
      <xdr:col>7</xdr:col>
      <xdr:colOff>584200</xdr:colOff>
      <xdr:row>465</xdr:row>
      <xdr:rowOff>889251</xdr:rowOff>
    </xdr:to>
    <xdr:pic>
      <xdr:nvPicPr>
        <xdr:cNvPr id="902" name="Picture 901">
          <a:extLst>
            <a:ext uri="{FF2B5EF4-FFF2-40B4-BE49-F238E27FC236}">
              <a16:creationId xmlns:a16="http://schemas.microsoft.com/office/drawing/2014/main" xmlns="" id="{6D27949B-8F3D-C5EA-D5F5-345EE7E1A61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391712177"/>
          <a:ext cx="558800" cy="864124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466</xdr:row>
      <xdr:rowOff>24011</xdr:rowOff>
    </xdr:from>
    <xdr:to>
      <xdr:col>7</xdr:col>
      <xdr:colOff>584200</xdr:colOff>
      <xdr:row>466</xdr:row>
      <xdr:rowOff>890368</xdr:rowOff>
    </xdr:to>
    <xdr:pic>
      <xdr:nvPicPr>
        <xdr:cNvPr id="904" name="Picture 903">
          <a:extLst>
            <a:ext uri="{FF2B5EF4-FFF2-40B4-BE49-F238E27FC236}">
              <a16:creationId xmlns:a16="http://schemas.microsoft.com/office/drawing/2014/main" xmlns="" id="{4FFD4B53-0887-F8E2-1B9E-F28BE802B33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392625461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467</xdr:row>
      <xdr:rowOff>24011</xdr:rowOff>
    </xdr:from>
    <xdr:to>
      <xdr:col>7</xdr:col>
      <xdr:colOff>584200</xdr:colOff>
      <xdr:row>467</xdr:row>
      <xdr:rowOff>890368</xdr:rowOff>
    </xdr:to>
    <xdr:pic>
      <xdr:nvPicPr>
        <xdr:cNvPr id="906" name="Picture 905">
          <a:extLst>
            <a:ext uri="{FF2B5EF4-FFF2-40B4-BE49-F238E27FC236}">
              <a16:creationId xmlns:a16="http://schemas.microsoft.com/office/drawing/2014/main" xmlns="" id="{9A7A22EC-D4AF-D1D9-8B63-7CF2E99EF35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393539861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468</xdr:row>
      <xdr:rowOff>24011</xdr:rowOff>
    </xdr:from>
    <xdr:to>
      <xdr:col>7</xdr:col>
      <xdr:colOff>584200</xdr:colOff>
      <xdr:row>468</xdr:row>
      <xdr:rowOff>890368</xdr:rowOff>
    </xdr:to>
    <xdr:pic>
      <xdr:nvPicPr>
        <xdr:cNvPr id="908" name="Picture 907">
          <a:extLst>
            <a:ext uri="{FF2B5EF4-FFF2-40B4-BE49-F238E27FC236}">
              <a16:creationId xmlns:a16="http://schemas.microsoft.com/office/drawing/2014/main" xmlns="" id="{37D28216-4E4D-DE39-524E-375E3EFC9D8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394454261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469</xdr:row>
      <xdr:rowOff>24011</xdr:rowOff>
    </xdr:from>
    <xdr:to>
      <xdr:col>7</xdr:col>
      <xdr:colOff>584200</xdr:colOff>
      <xdr:row>469</xdr:row>
      <xdr:rowOff>890368</xdr:rowOff>
    </xdr:to>
    <xdr:pic>
      <xdr:nvPicPr>
        <xdr:cNvPr id="910" name="Picture 909">
          <a:extLst>
            <a:ext uri="{FF2B5EF4-FFF2-40B4-BE49-F238E27FC236}">
              <a16:creationId xmlns:a16="http://schemas.microsoft.com/office/drawing/2014/main" xmlns="" id="{886C1BC6-42F3-E051-4EA8-C511846C997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395368661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470</xdr:row>
      <xdr:rowOff>23316</xdr:rowOff>
    </xdr:from>
    <xdr:to>
      <xdr:col>7</xdr:col>
      <xdr:colOff>584200</xdr:colOff>
      <xdr:row>470</xdr:row>
      <xdr:rowOff>767281</xdr:rowOff>
    </xdr:to>
    <xdr:pic>
      <xdr:nvPicPr>
        <xdr:cNvPr id="912" name="Picture 911">
          <a:extLst>
            <a:ext uri="{FF2B5EF4-FFF2-40B4-BE49-F238E27FC236}">
              <a16:creationId xmlns:a16="http://schemas.microsoft.com/office/drawing/2014/main" xmlns="" id="{5D962EEA-0710-BFA5-732B-6F89A0EE4D0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396282366"/>
          <a:ext cx="558800" cy="743965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471</xdr:row>
      <xdr:rowOff>24011</xdr:rowOff>
    </xdr:from>
    <xdr:to>
      <xdr:col>7</xdr:col>
      <xdr:colOff>584200</xdr:colOff>
      <xdr:row>471</xdr:row>
      <xdr:rowOff>890368</xdr:rowOff>
    </xdr:to>
    <xdr:pic>
      <xdr:nvPicPr>
        <xdr:cNvPr id="914" name="Picture 913">
          <a:extLst>
            <a:ext uri="{FF2B5EF4-FFF2-40B4-BE49-F238E27FC236}">
              <a16:creationId xmlns:a16="http://schemas.microsoft.com/office/drawing/2014/main" xmlns="" id="{B3359FC0-A645-529A-6C52-6430A3F5BB4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397073636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472</xdr:row>
      <xdr:rowOff>21481</xdr:rowOff>
    </xdr:from>
    <xdr:to>
      <xdr:col>7</xdr:col>
      <xdr:colOff>584200</xdr:colOff>
      <xdr:row>472</xdr:row>
      <xdr:rowOff>883383</xdr:rowOff>
    </xdr:to>
    <xdr:pic>
      <xdr:nvPicPr>
        <xdr:cNvPr id="916" name="Picture 915">
          <a:extLst>
            <a:ext uri="{FF2B5EF4-FFF2-40B4-BE49-F238E27FC236}">
              <a16:creationId xmlns:a16="http://schemas.microsoft.com/office/drawing/2014/main" xmlns="" id="{4CB64980-5470-FF74-0CDD-43A86B2724E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397985506"/>
          <a:ext cx="558800" cy="861902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473</xdr:row>
      <xdr:rowOff>24011</xdr:rowOff>
    </xdr:from>
    <xdr:to>
      <xdr:col>7</xdr:col>
      <xdr:colOff>584200</xdr:colOff>
      <xdr:row>473</xdr:row>
      <xdr:rowOff>890368</xdr:rowOff>
    </xdr:to>
    <xdr:pic>
      <xdr:nvPicPr>
        <xdr:cNvPr id="918" name="Picture 917">
          <a:extLst>
            <a:ext uri="{FF2B5EF4-FFF2-40B4-BE49-F238E27FC236}">
              <a16:creationId xmlns:a16="http://schemas.microsoft.com/office/drawing/2014/main" xmlns="" id="{877B553C-6F04-4123-781D-A18394B07B7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398892911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474</xdr:row>
      <xdr:rowOff>24011</xdr:rowOff>
    </xdr:from>
    <xdr:to>
      <xdr:col>7</xdr:col>
      <xdr:colOff>584200</xdr:colOff>
      <xdr:row>474</xdr:row>
      <xdr:rowOff>890368</xdr:rowOff>
    </xdr:to>
    <xdr:pic>
      <xdr:nvPicPr>
        <xdr:cNvPr id="920" name="Picture 919">
          <a:extLst>
            <a:ext uri="{FF2B5EF4-FFF2-40B4-BE49-F238E27FC236}">
              <a16:creationId xmlns:a16="http://schemas.microsoft.com/office/drawing/2014/main" xmlns="" id="{CDC3FE1B-9E9F-733F-894F-75804DE5450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399807311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475</xdr:row>
      <xdr:rowOff>24011</xdr:rowOff>
    </xdr:from>
    <xdr:to>
      <xdr:col>7</xdr:col>
      <xdr:colOff>584200</xdr:colOff>
      <xdr:row>475</xdr:row>
      <xdr:rowOff>890368</xdr:rowOff>
    </xdr:to>
    <xdr:pic>
      <xdr:nvPicPr>
        <xdr:cNvPr id="922" name="Picture 921">
          <a:extLst>
            <a:ext uri="{FF2B5EF4-FFF2-40B4-BE49-F238E27FC236}">
              <a16:creationId xmlns:a16="http://schemas.microsoft.com/office/drawing/2014/main" xmlns="" id="{4BDDA557-623B-DAEE-27E6-9588D0367F6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400721711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476</xdr:row>
      <xdr:rowOff>24011</xdr:rowOff>
    </xdr:from>
    <xdr:to>
      <xdr:col>7</xdr:col>
      <xdr:colOff>584200</xdr:colOff>
      <xdr:row>476</xdr:row>
      <xdr:rowOff>890368</xdr:rowOff>
    </xdr:to>
    <xdr:pic>
      <xdr:nvPicPr>
        <xdr:cNvPr id="924" name="Picture 923">
          <a:extLst>
            <a:ext uri="{FF2B5EF4-FFF2-40B4-BE49-F238E27FC236}">
              <a16:creationId xmlns:a16="http://schemas.microsoft.com/office/drawing/2014/main" xmlns="" id="{10D3A1F9-650E-ED12-BA3E-8294991CA59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401636111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478</xdr:row>
      <xdr:rowOff>24011</xdr:rowOff>
    </xdr:from>
    <xdr:to>
      <xdr:col>7</xdr:col>
      <xdr:colOff>584200</xdr:colOff>
      <xdr:row>478</xdr:row>
      <xdr:rowOff>890368</xdr:rowOff>
    </xdr:to>
    <xdr:pic>
      <xdr:nvPicPr>
        <xdr:cNvPr id="926" name="Picture 925">
          <a:extLst>
            <a:ext uri="{FF2B5EF4-FFF2-40B4-BE49-F238E27FC236}">
              <a16:creationId xmlns:a16="http://schemas.microsoft.com/office/drawing/2014/main" xmlns="" id="{E39E8DF2-E38C-62D1-3CCE-71A9F1D5AAB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402741011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479</xdr:row>
      <xdr:rowOff>24011</xdr:rowOff>
    </xdr:from>
    <xdr:to>
      <xdr:col>7</xdr:col>
      <xdr:colOff>584200</xdr:colOff>
      <xdr:row>479</xdr:row>
      <xdr:rowOff>890368</xdr:rowOff>
    </xdr:to>
    <xdr:pic>
      <xdr:nvPicPr>
        <xdr:cNvPr id="928" name="Picture 927">
          <a:extLst>
            <a:ext uri="{FF2B5EF4-FFF2-40B4-BE49-F238E27FC236}">
              <a16:creationId xmlns:a16="http://schemas.microsoft.com/office/drawing/2014/main" xmlns="" id="{CD98FFE6-5A3B-26E5-0AC0-AF12337A196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403655411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480</xdr:row>
      <xdr:rowOff>24011</xdr:rowOff>
    </xdr:from>
    <xdr:to>
      <xdr:col>7</xdr:col>
      <xdr:colOff>584200</xdr:colOff>
      <xdr:row>480</xdr:row>
      <xdr:rowOff>890368</xdr:rowOff>
    </xdr:to>
    <xdr:pic>
      <xdr:nvPicPr>
        <xdr:cNvPr id="930" name="Picture 929">
          <a:extLst>
            <a:ext uri="{FF2B5EF4-FFF2-40B4-BE49-F238E27FC236}">
              <a16:creationId xmlns:a16="http://schemas.microsoft.com/office/drawing/2014/main" xmlns="" id="{93247D2E-FE3E-FD3F-C037-A18A217178C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404569811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481</xdr:row>
      <xdr:rowOff>25127</xdr:rowOff>
    </xdr:from>
    <xdr:to>
      <xdr:col>7</xdr:col>
      <xdr:colOff>584200</xdr:colOff>
      <xdr:row>481</xdr:row>
      <xdr:rowOff>889251</xdr:rowOff>
    </xdr:to>
    <xdr:pic>
      <xdr:nvPicPr>
        <xdr:cNvPr id="932" name="Picture 931">
          <a:extLst>
            <a:ext uri="{FF2B5EF4-FFF2-40B4-BE49-F238E27FC236}">
              <a16:creationId xmlns:a16="http://schemas.microsoft.com/office/drawing/2014/main" xmlns="" id="{E0F63ECE-D5CA-DF10-60D2-87A6B7EA81B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405485327"/>
          <a:ext cx="558800" cy="864124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482</xdr:row>
      <xdr:rowOff>24011</xdr:rowOff>
    </xdr:from>
    <xdr:to>
      <xdr:col>7</xdr:col>
      <xdr:colOff>584200</xdr:colOff>
      <xdr:row>482</xdr:row>
      <xdr:rowOff>890368</xdr:rowOff>
    </xdr:to>
    <xdr:pic>
      <xdr:nvPicPr>
        <xdr:cNvPr id="934" name="Picture 933">
          <a:extLst>
            <a:ext uri="{FF2B5EF4-FFF2-40B4-BE49-F238E27FC236}">
              <a16:creationId xmlns:a16="http://schemas.microsoft.com/office/drawing/2014/main" xmlns="" id="{4642916C-5D98-2855-B231-37AD0640886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406398611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483</xdr:row>
      <xdr:rowOff>25177</xdr:rowOff>
    </xdr:from>
    <xdr:to>
      <xdr:col>7</xdr:col>
      <xdr:colOff>584200</xdr:colOff>
      <xdr:row>483</xdr:row>
      <xdr:rowOff>822542</xdr:rowOff>
    </xdr:to>
    <xdr:pic>
      <xdr:nvPicPr>
        <xdr:cNvPr id="936" name="Picture 935">
          <a:extLst>
            <a:ext uri="{FF2B5EF4-FFF2-40B4-BE49-F238E27FC236}">
              <a16:creationId xmlns:a16="http://schemas.microsoft.com/office/drawing/2014/main" xmlns="" id="{DE55C3AC-5B34-0C7E-18E0-AB28141D3D1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407314177"/>
          <a:ext cx="558800" cy="797365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484</xdr:row>
      <xdr:rowOff>24011</xdr:rowOff>
    </xdr:from>
    <xdr:to>
      <xdr:col>7</xdr:col>
      <xdr:colOff>584200</xdr:colOff>
      <xdr:row>484</xdr:row>
      <xdr:rowOff>890368</xdr:rowOff>
    </xdr:to>
    <xdr:pic>
      <xdr:nvPicPr>
        <xdr:cNvPr id="938" name="Picture 937">
          <a:extLst>
            <a:ext uri="{FF2B5EF4-FFF2-40B4-BE49-F238E27FC236}">
              <a16:creationId xmlns:a16="http://schemas.microsoft.com/office/drawing/2014/main" xmlns="" id="{9F965137-4BDA-3DFA-BCD8-53CBD172611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408160736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485</xdr:row>
      <xdr:rowOff>24011</xdr:rowOff>
    </xdr:from>
    <xdr:to>
      <xdr:col>7</xdr:col>
      <xdr:colOff>584200</xdr:colOff>
      <xdr:row>485</xdr:row>
      <xdr:rowOff>890368</xdr:rowOff>
    </xdr:to>
    <xdr:pic>
      <xdr:nvPicPr>
        <xdr:cNvPr id="940" name="Picture 939">
          <a:extLst>
            <a:ext uri="{FF2B5EF4-FFF2-40B4-BE49-F238E27FC236}">
              <a16:creationId xmlns:a16="http://schemas.microsoft.com/office/drawing/2014/main" xmlns="" id="{1CCC31B3-ACD7-61ED-3305-A560A8C8C99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409075136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486</xdr:row>
      <xdr:rowOff>24011</xdr:rowOff>
    </xdr:from>
    <xdr:to>
      <xdr:col>7</xdr:col>
      <xdr:colOff>584200</xdr:colOff>
      <xdr:row>486</xdr:row>
      <xdr:rowOff>890368</xdr:rowOff>
    </xdr:to>
    <xdr:pic>
      <xdr:nvPicPr>
        <xdr:cNvPr id="942" name="Picture 941">
          <a:extLst>
            <a:ext uri="{FF2B5EF4-FFF2-40B4-BE49-F238E27FC236}">
              <a16:creationId xmlns:a16="http://schemas.microsoft.com/office/drawing/2014/main" xmlns="" id="{66C02D1D-3416-5908-9F54-3672DE8D79E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409989536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487</xdr:row>
      <xdr:rowOff>24011</xdr:rowOff>
    </xdr:from>
    <xdr:to>
      <xdr:col>7</xdr:col>
      <xdr:colOff>584200</xdr:colOff>
      <xdr:row>487</xdr:row>
      <xdr:rowOff>890368</xdr:rowOff>
    </xdr:to>
    <xdr:pic>
      <xdr:nvPicPr>
        <xdr:cNvPr id="944" name="Picture 943">
          <a:extLst>
            <a:ext uri="{FF2B5EF4-FFF2-40B4-BE49-F238E27FC236}">
              <a16:creationId xmlns:a16="http://schemas.microsoft.com/office/drawing/2014/main" xmlns="" id="{AE33FAD2-CAD9-D288-7700-4B15913DED5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410903936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488</xdr:row>
      <xdr:rowOff>24011</xdr:rowOff>
    </xdr:from>
    <xdr:to>
      <xdr:col>7</xdr:col>
      <xdr:colOff>584200</xdr:colOff>
      <xdr:row>488</xdr:row>
      <xdr:rowOff>890368</xdr:rowOff>
    </xdr:to>
    <xdr:pic>
      <xdr:nvPicPr>
        <xdr:cNvPr id="946" name="Picture 945">
          <a:extLst>
            <a:ext uri="{FF2B5EF4-FFF2-40B4-BE49-F238E27FC236}">
              <a16:creationId xmlns:a16="http://schemas.microsoft.com/office/drawing/2014/main" xmlns="" id="{DE742C1D-4674-92B5-C355-836C7D1BA68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411818336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489</xdr:row>
      <xdr:rowOff>24011</xdr:rowOff>
    </xdr:from>
    <xdr:to>
      <xdr:col>7</xdr:col>
      <xdr:colOff>584200</xdr:colOff>
      <xdr:row>489</xdr:row>
      <xdr:rowOff>890368</xdr:rowOff>
    </xdr:to>
    <xdr:pic>
      <xdr:nvPicPr>
        <xdr:cNvPr id="948" name="Picture 947">
          <a:extLst>
            <a:ext uri="{FF2B5EF4-FFF2-40B4-BE49-F238E27FC236}">
              <a16:creationId xmlns:a16="http://schemas.microsoft.com/office/drawing/2014/main" xmlns="" id="{D9C748BB-B4C8-285D-7BC4-CA6F98E3BF9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412732736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490</xdr:row>
      <xdr:rowOff>23316</xdr:rowOff>
    </xdr:from>
    <xdr:to>
      <xdr:col>7</xdr:col>
      <xdr:colOff>584200</xdr:colOff>
      <xdr:row>490</xdr:row>
      <xdr:rowOff>767281</xdr:rowOff>
    </xdr:to>
    <xdr:pic>
      <xdr:nvPicPr>
        <xdr:cNvPr id="950" name="Picture 949">
          <a:extLst>
            <a:ext uri="{FF2B5EF4-FFF2-40B4-BE49-F238E27FC236}">
              <a16:creationId xmlns:a16="http://schemas.microsoft.com/office/drawing/2014/main" xmlns="" id="{7198809C-69E3-5847-0E4B-C24707188A6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413646441"/>
          <a:ext cx="558800" cy="743965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491</xdr:row>
      <xdr:rowOff>24011</xdr:rowOff>
    </xdr:from>
    <xdr:to>
      <xdr:col>7</xdr:col>
      <xdr:colOff>584200</xdr:colOff>
      <xdr:row>491</xdr:row>
      <xdr:rowOff>890368</xdr:rowOff>
    </xdr:to>
    <xdr:pic>
      <xdr:nvPicPr>
        <xdr:cNvPr id="952" name="Picture 951">
          <a:extLst>
            <a:ext uri="{FF2B5EF4-FFF2-40B4-BE49-F238E27FC236}">
              <a16:creationId xmlns:a16="http://schemas.microsoft.com/office/drawing/2014/main" xmlns="" id="{558F3970-1A69-1449-AB83-16C572DFCDC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414437711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492</xdr:row>
      <xdr:rowOff>24011</xdr:rowOff>
    </xdr:from>
    <xdr:to>
      <xdr:col>7</xdr:col>
      <xdr:colOff>584200</xdr:colOff>
      <xdr:row>492</xdr:row>
      <xdr:rowOff>890368</xdr:rowOff>
    </xdr:to>
    <xdr:pic>
      <xdr:nvPicPr>
        <xdr:cNvPr id="954" name="Picture 953">
          <a:extLst>
            <a:ext uri="{FF2B5EF4-FFF2-40B4-BE49-F238E27FC236}">
              <a16:creationId xmlns:a16="http://schemas.microsoft.com/office/drawing/2014/main" xmlns="" id="{4CAC31C9-9366-674E-1A86-8189ABA7A9C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415352111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493</xdr:row>
      <xdr:rowOff>24011</xdr:rowOff>
    </xdr:from>
    <xdr:to>
      <xdr:col>7</xdr:col>
      <xdr:colOff>584200</xdr:colOff>
      <xdr:row>493</xdr:row>
      <xdr:rowOff>890368</xdr:rowOff>
    </xdr:to>
    <xdr:pic>
      <xdr:nvPicPr>
        <xdr:cNvPr id="956" name="Picture 955">
          <a:extLst>
            <a:ext uri="{FF2B5EF4-FFF2-40B4-BE49-F238E27FC236}">
              <a16:creationId xmlns:a16="http://schemas.microsoft.com/office/drawing/2014/main" xmlns="" id="{4ACFEA84-0F91-BA45-8EFD-E95F4405488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416266511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494</xdr:row>
      <xdr:rowOff>24011</xdr:rowOff>
    </xdr:from>
    <xdr:to>
      <xdr:col>7</xdr:col>
      <xdr:colOff>584200</xdr:colOff>
      <xdr:row>494</xdr:row>
      <xdr:rowOff>890368</xdr:rowOff>
    </xdr:to>
    <xdr:pic>
      <xdr:nvPicPr>
        <xdr:cNvPr id="958" name="Picture 957">
          <a:extLst>
            <a:ext uri="{FF2B5EF4-FFF2-40B4-BE49-F238E27FC236}">
              <a16:creationId xmlns:a16="http://schemas.microsoft.com/office/drawing/2014/main" xmlns="" id="{A6B504A9-AC0A-DB4F-4362-DC055A834D4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417180911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495</xdr:row>
      <xdr:rowOff>23664</xdr:rowOff>
    </xdr:from>
    <xdr:to>
      <xdr:col>7</xdr:col>
      <xdr:colOff>584200</xdr:colOff>
      <xdr:row>495</xdr:row>
      <xdr:rowOff>890767</xdr:rowOff>
    </xdr:to>
    <xdr:pic>
      <xdr:nvPicPr>
        <xdr:cNvPr id="960" name="Picture 959">
          <a:extLst>
            <a:ext uri="{FF2B5EF4-FFF2-40B4-BE49-F238E27FC236}">
              <a16:creationId xmlns:a16="http://schemas.microsoft.com/office/drawing/2014/main" xmlns="" id="{707E9908-0296-90CC-C902-CB77596D3B8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418094964"/>
          <a:ext cx="558800" cy="867103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496</xdr:row>
      <xdr:rowOff>24011</xdr:rowOff>
    </xdr:from>
    <xdr:to>
      <xdr:col>7</xdr:col>
      <xdr:colOff>584200</xdr:colOff>
      <xdr:row>496</xdr:row>
      <xdr:rowOff>890368</xdr:rowOff>
    </xdr:to>
    <xdr:pic>
      <xdr:nvPicPr>
        <xdr:cNvPr id="962" name="Picture 961">
          <a:extLst>
            <a:ext uri="{FF2B5EF4-FFF2-40B4-BE49-F238E27FC236}">
              <a16:creationId xmlns:a16="http://schemas.microsoft.com/office/drawing/2014/main" xmlns="" id="{8502DE9C-F58C-5E6A-4166-DE677759E4E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419009711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497</xdr:row>
      <xdr:rowOff>25152</xdr:rowOff>
    </xdr:from>
    <xdr:to>
      <xdr:col>7</xdr:col>
      <xdr:colOff>584200</xdr:colOff>
      <xdr:row>497</xdr:row>
      <xdr:rowOff>889276</xdr:rowOff>
    </xdr:to>
    <xdr:pic>
      <xdr:nvPicPr>
        <xdr:cNvPr id="964" name="Picture 963">
          <a:extLst>
            <a:ext uri="{FF2B5EF4-FFF2-40B4-BE49-F238E27FC236}">
              <a16:creationId xmlns:a16="http://schemas.microsoft.com/office/drawing/2014/main" xmlns="" id="{0B175F81-7A02-9A7D-734B-F646B705E43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419925252"/>
          <a:ext cx="558800" cy="864124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498</xdr:row>
      <xdr:rowOff>25152</xdr:rowOff>
    </xdr:from>
    <xdr:to>
      <xdr:col>7</xdr:col>
      <xdr:colOff>584200</xdr:colOff>
      <xdr:row>498</xdr:row>
      <xdr:rowOff>889276</xdr:rowOff>
    </xdr:to>
    <xdr:pic>
      <xdr:nvPicPr>
        <xdr:cNvPr id="966" name="Picture 965">
          <a:extLst>
            <a:ext uri="{FF2B5EF4-FFF2-40B4-BE49-F238E27FC236}">
              <a16:creationId xmlns:a16="http://schemas.microsoft.com/office/drawing/2014/main" xmlns="" id="{97BAF3D1-DA35-5C9C-B426-274CBC6BF51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420839652"/>
          <a:ext cx="558800" cy="864124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499</xdr:row>
      <xdr:rowOff>24011</xdr:rowOff>
    </xdr:from>
    <xdr:to>
      <xdr:col>7</xdr:col>
      <xdr:colOff>584200</xdr:colOff>
      <xdr:row>499</xdr:row>
      <xdr:rowOff>890368</xdr:rowOff>
    </xdr:to>
    <xdr:pic>
      <xdr:nvPicPr>
        <xdr:cNvPr id="968" name="Picture 967">
          <a:extLst>
            <a:ext uri="{FF2B5EF4-FFF2-40B4-BE49-F238E27FC236}">
              <a16:creationId xmlns:a16="http://schemas.microsoft.com/office/drawing/2014/main" xmlns="" id="{BD032428-EA03-8D64-D2FF-DFBD7C5B9EB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421752911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500</xdr:row>
      <xdr:rowOff>24011</xdr:rowOff>
    </xdr:from>
    <xdr:to>
      <xdr:col>7</xdr:col>
      <xdr:colOff>584200</xdr:colOff>
      <xdr:row>500</xdr:row>
      <xdr:rowOff>890368</xdr:rowOff>
    </xdr:to>
    <xdr:pic>
      <xdr:nvPicPr>
        <xdr:cNvPr id="970" name="Picture 969">
          <a:extLst>
            <a:ext uri="{FF2B5EF4-FFF2-40B4-BE49-F238E27FC236}">
              <a16:creationId xmlns:a16="http://schemas.microsoft.com/office/drawing/2014/main" xmlns="" id="{A2166E44-F96D-DF70-9F28-A187242BF75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422667311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501</xdr:row>
      <xdr:rowOff>25152</xdr:rowOff>
    </xdr:from>
    <xdr:to>
      <xdr:col>7</xdr:col>
      <xdr:colOff>584200</xdr:colOff>
      <xdr:row>501</xdr:row>
      <xdr:rowOff>889276</xdr:rowOff>
    </xdr:to>
    <xdr:pic>
      <xdr:nvPicPr>
        <xdr:cNvPr id="972" name="Picture 971">
          <a:extLst>
            <a:ext uri="{FF2B5EF4-FFF2-40B4-BE49-F238E27FC236}">
              <a16:creationId xmlns:a16="http://schemas.microsoft.com/office/drawing/2014/main" xmlns="" id="{BABB163B-A9BF-8E8A-1930-DE68C6FE27E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423582852"/>
          <a:ext cx="558800" cy="864124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502</xdr:row>
      <xdr:rowOff>24011</xdr:rowOff>
    </xdr:from>
    <xdr:to>
      <xdr:col>7</xdr:col>
      <xdr:colOff>584200</xdr:colOff>
      <xdr:row>502</xdr:row>
      <xdr:rowOff>890368</xdr:rowOff>
    </xdr:to>
    <xdr:pic>
      <xdr:nvPicPr>
        <xdr:cNvPr id="974" name="Picture 973">
          <a:extLst>
            <a:ext uri="{FF2B5EF4-FFF2-40B4-BE49-F238E27FC236}">
              <a16:creationId xmlns:a16="http://schemas.microsoft.com/office/drawing/2014/main" xmlns="" id="{79EFD66B-3C36-2AAB-CA99-8CDFE34DF2E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424496111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503</xdr:row>
      <xdr:rowOff>24011</xdr:rowOff>
    </xdr:from>
    <xdr:to>
      <xdr:col>7</xdr:col>
      <xdr:colOff>584200</xdr:colOff>
      <xdr:row>503</xdr:row>
      <xdr:rowOff>890368</xdr:rowOff>
    </xdr:to>
    <xdr:pic>
      <xdr:nvPicPr>
        <xdr:cNvPr id="976" name="Picture 975">
          <a:extLst>
            <a:ext uri="{FF2B5EF4-FFF2-40B4-BE49-F238E27FC236}">
              <a16:creationId xmlns:a16="http://schemas.microsoft.com/office/drawing/2014/main" xmlns="" id="{4DCB8DB3-BE44-DF90-C204-57086A6078A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425410511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504</xdr:row>
      <xdr:rowOff>25152</xdr:rowOff>
    </xdr:from>
    <xdr:to>
      <xdr:col>7</xdr:col>
      <xdr:colOff>584200</xdr:colOff>
      <xdr:row>504</xdr:row>
      <xdr:rowOff>889276</xdr:rowOff>
    </xdr:to>
    <xdr:pic>
      <xdr:nvPicPr>
        <xdr:cNvPr id="978" name="Picture 977">
          <a:extLst>
            <a:ext uri="{FF2B5EF4-FFF2-40B4-BE49-F238E27FC236}">
              <a16:creationId xmlns:a16="http://schemas.microsoft.com/office/drawing/2014/main" xmlns="" id="{E7F06DCC-261F-12D4-6B83-7CF96DD0A88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426326052"/>
          <a:ext cx="558800" cy="864124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505</xdr:row>
      <xdr:rowOff>24011</xdr:rowOff>
    </xdr:from>
    <xdr:to>
      <xdr:col>7</xdr:col>
      <xdr:colOff>584200</xdr:colOff>
      <xdr:row>505</xdr:row>
      <xdr:rowOff>890368</xdr:rowOff>
    </xdr:to>
    <xdr:pic>
      <xdr:nvPicPr>
        <xdr:cNvPr id="980" name="Picture 979">
          <a:extLst>
            <a:ext uri="{FF2B5EF4-FFF2-40B4-BE49-F238E27FC236}">
              <a16:creationId xmlns:a16="http://schemas.microsoft.com/office/drawing/2014/main" xmlns="" id="{9CD816E5-35A7-1A36-6A90-B7E3BD8598B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427239311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506</xdr:row>
      <xdr:rowOff>24011</xdr:rowOff>
    </xdr:from>
    <xdr:to>
      <xdr:col>7</xdr:col>
      <xdr:colOff>584200</xdr:colOff>
      <xdr:row>506</xdr:row>
      <xdr:rowOff>890368</xdr:rowOff>
    </xdr:to>
    <xdr:pic>
      <xdr:nvPicPr>
        <xdr:cNvPr id="982" name="Picture 981">
          <a:extLst>
            <a:ext uri="{FF2B5EF4-FFF2-40B4-BE49-F238E27FC236}">
              <a16:creationId xmlns:a16="http://schemas.microsoft.com/office/drawing/2014/main" xmlns="" id="{64EB102D-4609-0E9F-431A-0812AAA61EC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428153711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507</xdr:row>
      <xdr:rowOff>25152</xdr:rowOff>
    </xdr:from>
    <xdr:to>
      <xdr:col>7</xdr:col>
      <xdr:colOff>584200</xdr:colOff>
      <xdr:row>507</xdr:row>
      <xdr:rowOff>889276</xdr:rowOff>
    </xdr:to>
    <xdr:pic>
      <xdr:nvPicPr>
        <xdr:cNvPr id="984" name="Picture 983">
          <a:extLst>
            <a:ext uri="{FF2B5EF4-FFF2-40B4-BE49-F238E27FC236}">
              <a16:creationId xmlns:a16="http://schemas.microsoft.com/office/drawing/2014/main" xmlns="" id="{8383767B-9188-BB4E-019A-A40A67CCEDD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429069252"/>
          <a:ext cx="558800" cy="864124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508</xdr:row>
      <xdr:rowOff>24011</xdr:rowOff>
    </xdr:from>
    <xdr:to>
      <xdr:col>7</xdr:col>
      <xdr:colOff>584200</xdr:colOff>
      <xdr:row>508</xdr:row>
      <xdr:rowOff>890368</xdr:rowOff>
    </xdr:to>
    <xdr:pic>
      <xdr:nvPicPr>
        <xdr:cNvPr id="986" name="Picture 985">
          <a:extLst>
            <a:ext uri="{FF2B5EF4-FFF2-40B4-BE49-F238E27FC236}">
              <a16:creationId xmlns:a16="http://schemas.microsoft.com/office/drawing/2014/main" xmlns="" id="{2496CE81-FFCD-4FF8-3D0A-3FD3245267E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429982511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509</xdr:row>
      <xdr:rowOff>25152</xdr:rowOff>
    </xdr:from>
    <xdr:to>
      <xdr:col>7</xdr:col>
      <xdr:colOff>584200</xdr:colOff>
      <xdr:row>509</xdr:row>
      <xdr:rowOff>889276</xdr:rowOff>
    </xdr:to>
    <xdr:pic>
      <xdr:nvPicPr>
        <xdr:cNvPr id="988" name="Picture 987">
          <a:extLst>
            <a:ext uri="{FF2B5EF4-FFF2-40B4-BE49-F238E27FC236}">
              <a16:creationId xmlns:a16="http://schemas.microsoft.com/office/drawing/2014/main" xmlns="" id="{F1286F76-5D83-61A0-D508-8835D510A9F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430898052"/>
          <a:ext cx="558800" cy="864124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510</xdr:row>
      <xdr:rowOff>24011</xdr:rowOff>
    </xdr:from>
    <xdr:to>
      <xdr:col>7</xdr:col>
      <xdr:colOff>584200</xdr:colOff>
      <xdr:row>510</xdr:row>
      <xdr:rowOff>890368</xdr:rowOff>
    </xdr:to>
    <xdr:pic>
      <xdr:nvPicPr>
        <xdr:cNvPr id="990" name="Picture 989">
          <a:extLst>
            <a:ext uri="{FF2B5EF4-FFF2-40B4-BE49-F238E27FC236}">
              <a16:creationId xmlns:a16="http://schemas.microsoft.com/office/drawing/2014/main" xmlns="" id="{D40907D8-8216-E8B8-5D48-1911D32ACB7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431811311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511</xdr:row>
      <xdr:rowOff>24011</xdr:rowOff>
    </xdr:from>
    <xdr:to>
      <xdr:col>7</xdr:col>
      <xdr:colOff>584200</xdr:colOff>
      <xdr:row>511</xdr:row>
      <xdr:rowOff>890368</xdr:rowOff>
    </xdr:to>
    <xdr:pic>
      <xdr:nvPicPr>
        <xdr:cNvPr id="992" name="Picture 991">
          <a:extLst>
            <a:ext uri="{FF2B5EF4-FFF2-40B4-BE49-F238E27FC236}">
              <a16:creationId xmlns:a16="http://schemas.microsoft.com/office/drawing/2014/main" xmlns="" id="{3976976C-5001-627A-CCBB-B514864C0F4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432725711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512</xdr:row>
      <xdr:rowOff>25152</xdr:rowOff>
    </xdr:from>
    <xdr:to>
      <xdr:col>7</xdr:col>
      <xdr:colOff>584200</xdr:colOff>
      <xdr:row>512</xdr:row>
      <xdr:rowOff>889276</xdr:rowOff>
    </xdr:to>
    <xdr:pic>
      <xdr:nvPicPr>
        <xdr:cNvPr id="994" name="Picture 993">
          <a:extLst>
            <a:ext uri="{FF2B5EF4-FFF2-40B4-BE49-F238E27FC236}">
              <a16:creationId xmlns:a16="http://schemas.microsoft.com/office/drawing/2014/main" xmlns="" id="{F1DC9EA3-10A9-4F50-F08F-CDBEA9AAFB1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433641252"/>
          <a:ext cx="558800" cy="864124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513</xdr:row>
      <xdr:rowOff>24011</xdr:rowOff>
    </xdr:from>
    <xdr:to>
      <xdr:col>7</xdr:col>
      <xdr:colOff>584200</xdr:colOff>
      <xdr:row>513</xdr:row>
      <xdr:rowOff>890368</xdr:rowOff>
    </xdr:to>
    <xdr:pic>
      <xdr:nvPicPr>
        <xdr:cNvPr id="996" name="Picture 995">
          <a:extLst>
            <a:ext uri="{FF2B5EF4-FFF2-40B4-BE49-F238E27FC236}">
              <a16:creationId xmlns:a16="http://schemas.microsoft.com/office/drawing/2014/main" xmlns="" id="{AC08381D-2801-E54F-BBE3-064D1314EF2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434554511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514</xdr:row>
      <xdr:rowOff>24011</xdr:rowOff>
    </xdr:from>
    <xdr:to>
      <xdr:col>7</xdr:col>
      <xdr:colOff>584200</xdr:colOff>
      <xdr:row>514</xdr:row>
      <xdr:rowOff>890368</xdr:rowOff>
    </xdr:to>
    <xdr:pic>
      <xdr:nvPicPr>
        <xdr:cNvPr id="998" name="Picture 997">
          <a:extLst>
            <a:ext uri="{FF2B5EF4-FFF2-40B4-BE49-F238E27FC236}">
              <a16:creationId xmlns:a16="http://schemas.microsoft.com/office/drawing/2014/main" xmlns="" id="{82D3EAD5-F56E-B0D1-DD46-A3A29D46404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435468911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518</xdr:row>
      <xdr:rowOff>24011</xdr:rowOff>
    </xdr:from>
    <xdr:to>
      <xdr:col>7</xdr:col>
      <xdr:colOff>584200</xdr:colOff>
      <xdr:row>518</xdr:row>
      <xdr:rowOff>890368</xdr:rowOff>
    </xdr:to>
    <xdr:pic>
      <xdr:nvPicPr>
        <xdr:cNvPr id="1000" name="Picture 999">
          <a:extLst>
            <a:ext uri="{FF2B5EF4-FFF2-40B4-BE49-F238E27FC236}">
              <a16:creationId xmlns:a16="http://schemas.microsoft.com/office/drawing/2014/main" xmlns="" id="{5C52B784-AC56-A572-EC49-D7A3FA128B3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437050061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519</xdr:row>
      <xdr:rowOff>24011</xdr:rowOff>
    </xdr:from>
    <xdr:to>
      <xdr:col>7</xdr:col>
      <xdr:colOff>584200</xdr:colOff>
      <xdr:row>519</xdr:row>
      <xdr:rowOff>890368</xdr:rowOff>
    </xdr:to>
    <xdr:pic>
      <xdr:nvPicPr>
        <xdr:cNvPr id="1002" name="Picture 1001">
          <a:extLst>
            <a:ext uri="{FF2B5EF4-FFF2-40B4-BE49-F238E27FC236}">
              <a16:creationId xmlns:a16="http://schemas.microsoft.com/office/drawing/2014/main" xmlns="" id="{EA5CCA80-E041-4C50-BD51-5AD098F8C6E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437964461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520</xdr:row>
      <xdr:rowOff>24011</xdr:rowOff>
    </xdr:from>
    <xdr:to>
      <xdr:col>7</xdr:col>
      <xdr:colOff>584200</xdr:colOff>
      <xdr:row>520</xdr:row>
      <xdr:rowOff>890368</xdr:rowOff>
    </xdr:to>
    <xdr:pic>
      <xdr:nvPicPr>
        <xdr:cNvPr id="1004" name="Picture 1003">
          <a:extLst>
            <a:ext uri="{FF2B5EF4-FFF2-40B4-BE49-F238E27FC236}">
              <a16:creationId xmlns:a16="http://schemas.microsoft.com/office/drawing/2014/main" xmlns="" id="{968617EA-40AB-C055-3D63-1087DC82240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438878861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522</xdr:row>
      <xdr:rowOff>24011</xdr:rowOff>
    </xdr:from>
    <xdr:to>
      <xdr:col>7</xdr:col>
      <xdr:colOff>584200</xdr:colOff>
      <xdr:row>522</xdr:row>
      <xdr:rowOff>890368</xdr:rowOff>
    </xdr:to>
    <xdr:pic>
      <xdr:nvPicPr>
        <xdr:cNvPr id="1006" name="Picture 1005">
          <a:extLst>
            <a:ext uri="{FF2B5EF4-FFF2-40B4-BE49-F238E27FC236}">
              <a16:creationId xmlns:a16="http://schemas.microsoft.com/office/drawing/2014/main" xmlns="" id="{E622EBC3-D7E8-2BA0-9E46-FCC3BCC64A6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439983761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523</xdr:row>
      <xdr:rowOff>24011</xdr:rowOff>
    </xdr:from>
    <xdr:to>
      <xdr:col>7</xdr:col>
      <xdr:colOff>584200</xdr:colOff>
      <xdr:row>523</xdr:row>
      <xdr:rowOff>890368</xdr:rowOff>
    </xdr:to>
    <xdr:pic>
      <xdr:nvPicPr>
        <xdr:cNvPr id="1008" name="Picture 1007">
          <a:extLst>
            <a:ext uri="{FF2B5EF4-FFF2-40B4-BE49-F238E27FC236}">
              <a16:creationId xmlns:a16="http://schemas.microsoft.com/office/drawing/2014/main" xmlns="" id="{A5CF841B-8D8D-2097-B036-E9F7D6E5CB9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440898161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524</xdr:row>
      <xdr:rowOff>24011</xdr:rowOff>
    </xdr:from>
    <xdr:to>
      <xdr:col>7</xdr:col>
      <xdr:colOff>584200</xdr:colOff>
      <xdr:row>524</xdr:row>
      <xdr:rowOff>890368</xdr:rowOff>
    </xdr:to>
    <xdr:pic>
      <xdr:nvPicPr>
        <xdr:cNvPr id="1010" name="Picture 1009">
          <a:extLst>
            <a:ext uri="{FF2B5EF4-FFF2-40B4-BE49-F238E27FC236}">
              <a16:creationId xmlns:a16="http://schemas.microsoft.com/office/drawing/2014/main" xmlns="" id="{B7BC9C5E-9829-75F5-BE74-FC08A3DDF86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441812561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525</xdr:row>
      <xdr:rowOff>24011</xdr:rowOff>
    </xdr:from>
    <xdr:to>
      <xdr:col>7</xdr:col>
      <xdr:colOff>584200</xdr:colOff>
      <xdr:row>525</xdr:row>
      <xdr:rowOff>890368</xdr:rowOff>
    </xdr:to>
    <xdr:pic>
      <xdr:nvPicPr>
        <xdr:cNvPr id="1012" name="Picture 1011">
          <a:extLst>
            <a:ext uri="{FF2B5EF4-FFF2-40B4-BE49-F238E27FC236}">
              <a16:creationId xmlns:a16="http://schemas.microsoft.com/office/drawing/2014/main" xmlns="" id="{38E2B426-5D3D-C2CC-7A9C-D0573FDB239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442726961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526</xdr:row>
      <xdr:rowOff>24011</xdr:rowOff>
    </xdr:from>
    <xdr:to>
      <xdr:col>7</xdr:col>
      <xdr:colOff>584200</xdr:colOff>
      <xdr:row>526</xdr:row>
      <xdr:rowOff>890368</xdr:rowOff>
    </xdr:to>
    <xdr:pic>
      <xdr:nvPicPr>
        <xdr:cNvPr id="1014" name="Picture 1013">
          <a:extLst>
            <a:ext uri="{FF2B5EF4-FFF2-40B4-BE49-F238E27FC236}">
              <a16:creationId xmlns:a16="http://schemas.microsoft.com/office/drawing/2014/main" xmlns="" id="{E049838D-A8FE-8EA8-CDE8-426DB963A05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443641361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527</xdr:row>
      <xdr:rowOff>24011</xdr:rowOff>
    </xdr:from>
    <xdr:to>
      <xdr:col>7</xdr:col>
      <xdr:colOff>584200</xdr:colOff>
      <xdr:row>527</xdr:row>
      <xdr:rowOff>890368</xdr:rowOff>
    </xdr:to>
    <xdr:pic>
      <xdr:nvPicPr>
        <xdr:cNvPr id="1016" name="Picture 1015">
          <a:extLst>
            <a:ext uri="{FF2B5EF4-FFF2-40B4-BE49-F238E27FC236}">
              <a16:creationId xmlns:a16="http://schemas.microsoft.com/office/drawing/2014/main" xmlns="" id="{2ECAC781-EEA7-14EC-6BF5-3F579B2E496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444555761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528</xdr:row>
      <xdr:rowOff>24011</xdr:rowOff>
    </xdr:from>
    <xdr:to>
      <xdr:col>7</xdr:col>
      <xdr:colOff>584200</xdr:colOff>
      <xdr:row>528</xdr:row>
      <xdr:rowOff>890368</xdr:rowOff>
    </xdr:to>
    <xdr:pic>
      <xdr:nvPicPr>
        <xdr:cNvPr id="1018" name="Picture 1017">
          <a:extLst>
            <a:ext uri="{FF2B5EF4-FFF2-40B4-BE49-F238E27FC236}">
              <a16:creationId xmlns:a16="http://schemas.microsoft.com/office/drawing/2014/main" xmlns="" id="{BBC1C699-EE65-A0A0-2B09-859D3D631DF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445470161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529</xdr:row>
      <xdr:rowOff>24011</xdr:rowOff>
    </xdr:from>
    <xdr:to>
      <xdr:col>7</xdr:col>
      <xdr:colOff>584200</xdr:colOff>
      <xdr:row>529</xdr:row>
      <xdr:rowOff>890368</xdr:rowOff>
    </xdr:to>
    <xdr:pic>
      <xdr:nvPicPr>
        <xdr:cNvPr id="1020" name="Picture 1019">
          <a:extLst>
            <a:ext uri="{FF2B5EF4-FFF2-40B4-BE49-F238E27FC236}">
              <a16:creationId xmlns:a16="http://schemas.microsoft.com/office/drawing/2014/main" xmlns="" id="{2350AF2C-67BE-4513-8FEE-91EF10DBFAA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446384561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531</xdr:row>
      <xdr:rowOff>24011</xdr:rowOff>
    </xdr:from>
    <xdr:to>
      <xdr:col>7</xdr:col>
      <xdr:colOff>584200</xdr:colOff>
      <xdr:row>531</xdr:row>
      <xdr:rowOff>890368</xdr:rowOff>
    </xdr:to>
    <xdr:pic>
      <xdr:nvPicPr>
        <xdr:cNvPr id="1022" name="Picture 1021">
          <a:extLst>
            <a:ext uri="{FF2B5EF4-FFF2-40B4-BE49-F238E27FC236}">
              <a16:creationId xmlns:a16="http://schemas.microsoft.com/office/drawing/2014/main" xmlns="" id="{3384FB84-85F9-83D4-55DE-2B41C68CF4F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447489461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532</xdr:row>
      <xdr:rowOff>24011</xdr:rowOff>
    </xdr:from>
    <xdr:to>
      <xdr:col>7</xdr:col>
      <xdr:colOff>584200</xdr:colOff>
      <xdr:row>532</xdr:row>
      <xdr:rowOff>890368</xdr:rowOff>
    </xdr:to>
    <xdr:pic>
      <xdr:nvPicPr>
        <xdr:cNvPr id="1024" name="Picture 1023">
          <a:extLst>
            <a:ext uri="{FF2B5EF4-FFF2-40B4-BE49-F238E27FC236}">
              <a16:creationId xmlns:a16="http://schemas.microsoft.com/office/drawing/2014/main" xmlns="" id="{24D4F5FD-92EB-417D-3445-56D4089616B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448403861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533</xdr:row>
      <xdr:rowOff>24011</xdr:rowOff>
    </xdr:from>
    <xdr:to>
      <xdr:col>7</xdr:col>
      <xdr:colOff>584200</xdr:colOff>
      <xdr:row>533</xdr:row>
      <xdr:rowOff>890368</xdr:rowOff>
    </xdr:to>
    <xdr:pic>
      <xdr:nvPicPr>
        <xdr:cNvPr id="1026" name="Picture 1025">
          <a:extLst>
            <a:ext uri="{FF2B5EF4-FFF2-40B4-BE49-F238E27FC236}">
              <a16:creationId xmlns:a16="http://schemas.microsoft.com/office/drawing/2014/main" xmlns="" id="{23D76F8F-24F9-B858-DDA4-14F79722882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449318261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534</xdr:row>
      <xdr:rowOff>24011</xdr:rowOff>
    </xdr:from>
    <xdr:to>
      <xdr:col>7</xdr:col>
      <xdr:colOff>584200</xdr:colOff>
      <xdr:row>534</xdr:row>
      <xdr:rowOff>890368</xdr:rowOff>
    </xdr:to>
    <xdr:pic>
      <xdr:nvPicPr>
        <xdr:cNvPr id="1028" name="Picture 1027">
          <a:extLst>
            <a:ext uri="{FF2B5EF4-FFF2-40B4-BE49-F238E27FC236}">
              <a16:creationId xmlns:a16="http://schemas.microsoft.com/office/drawing/2014/main" xmlns="" id="{5964FC3A-6186-69B6-416D-17961EAC79B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450232661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535</xdr:row>
      <xdr:rowOff>24011</xdr:rowOff>
    </xdr:from>
    <xdr:to>
      <xdr:col>7</xdr:col>
      <xdr:colOff>584200</xdr:colOff>
      <xdr:row>535</xdr:row>
      <xdr:rowOff>890368</xdr:rowOff>
    </xdr:to>
    <xdr:pic>
      <xdr:nvPicPr>
        <xdr:cNvPr id="1030" name="Picture 1029">
          <a:extLst>
            <a:ext uri="{FF2B5EF4-FFF2-40B4-BE49-F238E27FC236}">
              <a16:creationId xmlns:a16="http://schemas.microsoft.com/office/drawing/2014/main" xmlns="" id="{20850347-AA4D-F88E-7F70-E937323C50B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451147061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536</xdr:row>
      <xdr:rowOff>24011</xdr:rowOff>
    </xdr:from>
    <xdr:to>
      <xdr:col>7</xdr:col>
      <xdr:colOff>584200</xdr:colOff>
      <xdr:row>536</xdr:row>
      <xdr:rowOff>890368</xdr:rowOff>
    </xdr:to>
    <xdr:pic>
      <xdr:nvPicPr>
        <xdr:cNvPr id="1032" name="Picture 1031">
          <a:extLst>
            <a:ext uri="{FF2B5EF4-FFF2-40B4-BE49-F238E27FC236}">
              <a16:creationId xmlns:a16="http://schemas.microsoft.com/office/drawing/2014/main" xmlns="" id="{A3D6A4B5-07C1-BFFD-3561-BFAD41C66CA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452061461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537</xdr:row>
      <xdr:rowOff>24011</xdr:rowOff>
    </xdr:from>
    <xdr:to>
      <xdr:col>7</xdr:col>
      <xdr:colOff>584200</xdr:colOff>
      <xdr:row>537</xdr:row>
      <xdr:rowOff>890368</xdr:rowOff>
    </xdr:to>
    <xdr:pic>
      <xdr:nvPicPr>
        <xdr:cNvPr id="1034" name="Picture 1033">
          <a:extLst>
            <a:ext uri="{FF2B5EF4-FFF2-40B4-BE49-F238E27FC236}">
              <a16:creationId xmlns:a16="http://schemas.microsoft.com/office/drawing/2014/main" xmlns="" id="{F6566047-E874-6507-8E47-1A5301CDA26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452975861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538</xdr:row>
      <xdr:rowOff>24011</xdr:rowOff>
    </xdr:from>
    <xdr:to>
      <xdr:col>7</xdr:col>
      <xdr:colOff>584200</xdr:colOff>
      <xdr:row>538</xdr:row>
      <xdr:rowOff>890368</xdr:rowOff>
    </xdr:to>
    <xdr:pic>
      <xdr:nvPicPr>
        <xdr:cNvPr id="1036" name="Picture 1035">
          <a:extLst>
            <a:ext uri="{FF2B5EF4-FFF2-40B4-BE49-F238E27FC236}">
              <a16:creationId xmlns:a16="http://schemas.microsoft.com/office/drawing/2014/main" xmlns="" id="{A4DD2A99-0580-E09E-9207-9424C0AB780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453890261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539</xdr:row>
      <xdr:rowOff>24011</xdr:rowOff>
    </xdr:from>
    <xdr:to>
      <xdr:col>7</xdr:col>
      <xdr:colOff>584200</xdr:colOff>
      <xdr:row>539</xdr:row>
      <xdr:rowOff>890368</xdr:rowOff>
    </xdr:to>
    <xdr:pic>
      <xdr:nvPicPr>
        <xdr:cNvPr id="1038" name="Picture 1037">
          <a:extLst>
            <a:ext uri="{FF2B5EF4-FFF2-40B4-BE49-F238E27FC236}">
              <a16:creationId xmlns:a16="http://schemas.microsoft.com/office/drawing/2014/main" xmlns="" id="{D95EBF02-78B0-BFA7-2584-45175B65CB0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454804661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540</xdr:row>
      <xdr:rowOff>25400</xdr:rowOff>
    </xdr:from>
    <xdr:to>
      <xdr:col>7</xdr:col>
      <xdr:colOff>584200</xdr:colOff>
      <xdr:row>540</xdr:row>
      <xdr:rowOff>584200</xdr:rowOff>
    </xdr:to>
    <xdr:pic>
      <xdr:nvPicPr>
        <xdr:cNvPr id="1040" name="Picture 1039">
          <a:extLst>
            <a:ext uri="{FF2B5EF4-FFF2-40B4-BE49-F238E27FC236}">
              <a16:creationId xmlns:a16="http://schemas.microsoft.com/office/drawing/2014/main" xmlns="" id="{DF8D3B1D-45A9-930E-4E3C-6C1B2F4F6BA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455720450"/>
          <a:ext cx="558800" cy="5588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541</xdr:row>
      <xdr:rowOff>25400</xdr:rowOff>
    </xdr:from>
    <xdr:to>
      <xdr:col>7</xdr:col>
      <xdr:colOff>584200</xdr:colOff>
      <xdr:row>541</xdr:row>
      <xdr:rowOff>584200</xdr:rowOff>
    </xdr:to>
    <xdr:pic>
      <xdr:nvPicPr>
        <xdr:cNvPr id="1042" name="Picture 1041">
          <a:extLst>
            <a:ext uri="{FF2B5EF4-FFF2-40B4-BE49-F238E27FC236}">
              <a16:creationId xmlns:a16="http://schemas.microsoft.com/office/drawing/2014/main" xmlns="" id="{BF83BFE3-6613-DFFD-523D-ADA0D141AA7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456330050"/>
          <a:ext cx="558800" cy="5588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542</xdr:row>
      <xdr:rowOff>24705</xdr:rowOff>
    </xdr:from>
    <xdr:to>
      <xdr:col>7</xdr:col>
      <xdr:colOff>584200</xdr:colOff>
      <xdr:row>542</xdr:row>
      <xdr:rowOff>822991</xdr:rowOff>
    </xdr:to>
    <xdr:pic>
      <xdr:nvPicPr>
        <xdr:cNvPr id="1044" name="Picture 1043">
          <a:extLst>
            <a:ext uri="{FF2B5EF4-FFF2-40B4-BE49-F238E27FC236}">
              <a16:creationId xmlns:a16="http://schemas.microsoft.com/office/drawing/2014/main" xmlns="" id="{B25EC9A4-BFE5-1763-6A60-67ED6B1B0F8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456938955"/>
          <a:ext cx="558800" cy="798286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543</xdr:row>
      <xdr:rowOff>25400</xdr:rowOff>
    </xdr:from>
    <xdr:to>
      <xdr:col>7</xdr:col>
      <xdr:colOff>584200</xdr:colOff>
      <xdr:row>543</xdr:row>
      <xdr:rowOff>822338</xdr:rowOff>
    </xdr:to>
    <xdr:pic>
      <xdr:nvPicPr>
        <xdr:cNvPr id="1046" name="Picture 1045">
          <a:extLst>
            <a:ext uri="{FF2B5EF4-FFF2-40B4-BE49-F238E27FC236}">
              <a16:creationId xmlns:a16="http://schemas.microsoft.com/office/drawing/2014/main" xmlns="" id="{09DD77CB-806D-FB22-F67F-D251C78D17C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457787375"/>
          <a:ext cx="558800" cy="796938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544</xdr:row>
      <xdr:rowOff>24011</xdr:rowOff>
    </xdr:from>
    <xdr:to>
      <xdr:col>7</xdr:col>
      <xdr:colOff>584200</xdr:colOff>
      <xdr:row>544</xdr:row>
      <xdr:rowOff>890368</xdr:rowOff>
    </xdr:to>
    <xdr:pic>
      <xdr:nvPicPr>
        <xdr:cNvPr id="1048" name="Picture 1047">
          <a:extLst>
            <a:ext uri="{FF2B5EF4-FFF2-40B4-BE49-F238E27FC236}">
              <a16:creationId xmlns:a16="http://schemas.microsoft.com/office/drawing/2014/main" xmlns="" id="{F89AE86A-CCAA-3D16-0CB9-E2B271103DF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458633711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545</xdr:row>
      <xdr:rowOff>24011</xdr:rowOff>
    </xdr:from>
    <xdr:to>
      <xdr:col>7</xdr:col>
      <xdr:colOff>584200</xdr:colOff>
      <xdr:row>545</xdr:row>
      <xdr:rowOff>890368</xdr:rowOff>
    </xdr:to>
    <xdr:pic>
      <xdr:nvPicPr>
        <xdr:cNvPr id="1050" name="Picture 1049">
          <a:extLst>
            <a:ext uri="{FF2B5EF4-FFF2-40B4-BE49-F238E27FC236}">
              <a16:creationId xmlns:a16="http://schemas.microsoft.com/office/drawing/2014/main" xmlns="" id="{5B494C98-594A-E663-CA69-DD8C3D623AC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459548111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546</xdr:row>
      <xdr:rowOff>24011</xdr:rowOff>
    </xdr:from>
    <xdr:to>
      <xdr:col>7</xdr:col>
      <xdr:colOff>584200</xdr:colOff>
      <xdr:row>546</xdr:row>
      <xdr:rowOff>890368</xdr:rowOff>
    </xdr:to>
    <xdr:pic>
      <xdr:nvPicPr>
        <xdr:cNvPr id="1052" name="Picture 1051">
          <a:extLst>
            <a:ext uri="{FF2B5EF4-FFF2-40B4-BE49-F238E27FC236}">
              <a16:creationId xmlns:a16="http://schemas.microsoft.com/office/drawing/2014/main" xmlns="" id="{1B7CDD45-79BE-C0B0-E7A5-05745B63CEC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460462511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547</xdr:row>
      <xdr:rowOff>24011</xdr:rowOff>
    </xdr:from>
    <xdr:to>
      <xdr:col>7</xdr:col>
      <xdr:colOff>584200</xdr:colOff>
      <xdr:row>547</xdr:row>
      <xdr:rowOff>890368</xdr:rowOff>
    </xdr:to>
    <xdr:pic>
      <xdr:nvPicPr>
        <xdr:cNvPr id="1054" name="Picture 1053">
          <a:extLst>
            <a:ext uri="{FF2B5EF4-FFF2-40B4-BE49-F238E27FC236}">
              <a16:creationId xmlns:a16="http://schemas.microsoft.com/office/drawing/2014/main" xmlns="" id="{B25C537A-80BE-5149-69A8-F2451455D43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461376911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548</xdr:row>
      <xdr:rowOff>24011</xdr:rowOff>
    </xdr:from>
    <xdr:to>
      <xdr:col>7</xdr:col>
      <xdr:colOff>584200</xdr:colOff>
      <xdr:row>548</xdr:row>
      <xdr:rowOff>890368</xdr:rowOff>
    </xdr:to>
    <xdr:pic>
      <xdr:nvPicPr>
        <xdr:cNvPr id="1056" name="Picture 1055">
          <a:extLst>
            <a:ext uri="{FF2B5EF4-FFF2-40B4-BE49-F238E27FC236}">
              <a16:creationId xmlns:a16="http://schemas.microsoft.com/office/drawing/2014/main" xmlns="" id="{0F059EF7-B2CF-56B5-B64A-9563A42A1BB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462291311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549</xdr:row>
      <xdr:rowOff>24011</xdr:rowOff>
    </xdr:from>
    <xdr:to>
      <xdr:col>7</xdr:col>
      <xdr:colOff>584200</xdr:colOff>
      <xdr:row>549</xdr:row>
      <xdr:rowOff>890368</xdr:rowOff>
    </xdr:to>
    <xdr:pic>
      <xdr:nvPicPr>
        <xdr:cNvPr id="1058" name="Picture 1057">
          <a:extLst>
            <a:ext uri="{FF2B5EF4-FFF2-40B4-BE49-F238E27FC236}">
              <a16:creationId xmlns:a16="http://schemas.microsoft.com/office/drawing/2014/main" xmlns="" id="{C359E4B1-10EF-A367-4BD5-020F176E815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463205711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550</xdr:row>
      <xdr:rowOff>24011</xdr:rowOff>
    </xdr:from>
    <xdr:to>
      <xdr:col>7</xdr:col>
      <xdr:colOff>584200</xdr:colOff>
      <xdr:row>550</xdr:row>
      <xdr:rowOff>890368</xdr:rowOff>
    </xdr:to>
    <xdr:pic>
      <xdr:nvPicPr>
        <xdr:cNvPr id="1060" name="Picture 1059">
          <a:extLst>
            <a:ext uri="{FF2B5EF4-FFF2-40B4-BE49-F238E27FC236}">
              <a16:creationId xmlns:a16="http://schemas.microsoft.com/office/drawing/2014/main" xmlns="" id="{0E2F6015-7B58-9209-2F8E-977FAE2B64C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464120111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551</xdr:row>
      <xdr:rowOff>24011</xdr:rowOff>
    </xdr:from>
    <xdr:to>
      <xdr:col>7</xdr:col>
      <xdr:colOff>584200</xdr:colOff>
      <xdr:row>551</xdr:row>
      <xdr:rowOff>890368</xdr:rowOff>
    </xdr:to>
    <xdr:pic>
      <xdr:nvPicPr>
        <xdr:cNvPr id="1062" name="Picture 1061">
          <a:extLst>
            <a:ext uri="{FF2B5EF4-FFF2-40B4-BE49-F238E27FC236}">
              <a16:creationId xmlns:a16="http://schemas.microsoft.com/office/drawing/2014/main" xmlns="" id="{F0B6E1A4-0C50-E2B4-5054-94816821194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465034511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552</xdr:row>
      <xdr:rowOff>24110</xdr:rowOff>
    </xdr:from>
    <xdr:to>
      <xdr:col>7</xdr:col>
      <xdr:colOff>584200</xdr:colOff>
      <xdr:row>552</xdr:row>
      <xdr:rowOff>823592</xdr:rowOff>
    </xdr:to>
    <xdr:pic>
      <xdr:nvPicPr>
        <xdr:cNvPr id="1064" name="Picture 1063">
          <a:extLst>
            <a:ext uri="{FF2B5EF4-FFF2-40B4-BE49-F238E27FC236}">
              <a16:creationId xmlns:a16="http://schemas.microsoft.com/office/drawing/2014/main" xmlns="" id="{9C7AA830-1D2B-D535-05CE-BD841DB72E1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465949010"/>
          <a:ext cx="558800" cy="799482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553</xdr:row>
      <xdr:rowOff>24011</xdr:rowOff>
    </xdr:from>
    <xdr:to>
      <xdr:col>7</xdr:col>
      <xdr:colOff>584200</xdr:colOff>
      <xdr:row>553</xdr:row>
      <xdr:rowOff>890368</xdr:rowOff>
    </xdr:to>
    <xdr:pic>
      <xdr:nvPicPr>
        <xdr:cNvPr id="1066" name="Picture 1065">
          <a:extLst>
            <a:ext uri="{FF2B5EF4-FFF2-40B4-BE49-F238E27FC236}">
              <a16:creationId xmlns:a16="http://schemas.microsoft.com/office/drawing/2014/main" xmlns="" id="{C3F60CFB-0AF9-A710-3A9B-3E1816FA6B7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466796636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554</xdr:row>
      <xdr:rowOff>24011</xdr:rowOff>
    </xdr:from>
    <xdr:to>
      <xdr:col>7</xdr:col>
      <xdr:colOff>584200</xdr:colOff>
      <xdr:row>554</xdr:row>
      <xdr:rowOff>890368</xdr:rowOff>
    </xdr:to>
    <xdr:pic>
      <xdr:nvPicPr>
        <xdr:cNvPr id="1068" name="Picture 1067">
          <a:extLst>
            <a:ext uri="{FF2B5EF4-FFF2-40B4-BE49-F238E27FC236}">
              <a16:creationId xmlns:a16="http://schemas.microsoft.com/office/drawing/2014/main" xmlns="" id="{F2A34B25-BD12-47EC-74E3-D6830A81265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467711036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555</xdr:row>
      <xdr:rowOff>24011</xdr:rowOff>
    </xdr:from>
    <xdr:to>
      <xdr:col>7</xdr:col>
      <xdr:colOff>584200</xdr:colOff>
      <xdr:row>555</xdr:row>
      <xdr:rowOff>890368</xdr:rowOff>
    </xdr:to>
    <xdr:pic>
      <xdr:nvPicPr>
        <xdr:cNvPr id="1070" name="Picture 1069">
          <a:extLst>
            <a:ext uri="{FF2B5EF4-FFF2-40B4-BE49-F238E27FC236}">
              <a16:creationId xmlns:a16="http://schemas.microsoft.com/office/drawing/2014/main" xmlns="" id="{F671FB2A-3CFC-DB8E-16F8-5C769264340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468625436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556</xdr:row>
      <xdr:rowOff>24011</xdr:rowOff>
    </xdr:from>
    <xdr:to>
      <xdr:col>7</xdr:col>
      <xdr:colOff>584200</xdr:colOff>
      <xdr:row>556</xdr:row>
      <xdr:rowOff>890368</xdr:rowOff>
    </xdr:to>
    <xdr:pic>
      <xdr:nvPicPr>
        <xdr:cNvPr id="1072" name="Picture 1071">
          <a:extLst>
            <a:ext uri="{FF2B5EF4-FFF2-40B4-BE49-F238E27FC236}">
              <a16:creationId xmlns:a16="http://schemas.microsoft.com/office/drawing/2014/main" xmlns="" id="{18FCB3C7-A872-04F0-58D5-ACBB9EA22B1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469539836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557</xdr:row>
      <xdr:rowOff>24011</xdr:rowOff>
    </xdr:from>
    <xdr:to>
      <xdr:col>7</xdr:col>
      <xdr:colOff>584200</xdr:colOff>
      <xdr:row>557</xdr:row>
      <xdr:rowOff>890368</xdr:rowOff>
    </xdr:to>
    <xdr:pic>
      <xdr:nvPicPr>
        <xdr:cNvPr id="1074" name="Picture 1073">
          <a:extLst>
            <a:ext uri="{FF2B5EF4-FFF2-40B4-BE49-F238E27FC236}">
              <a16:creationId xmlns:a16="http://schemas.microsoft.com/office/drawing/2014/main" xmlns="" id="{36DDE76A-713A-577E-F11D-AC102801DA6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470454236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558</xdr:row>
      <xdr:rowOff>24011</xdr:rowOff>
    </xdr:from>
    <xdr:to>
      <xdr:col>7</xdr:col>
      <xdr:colOff>584200</xdr:colOff>
      <xdr:row>558</xdr:row>
      <xdr:rowOff>890368</xdr:rowOff>
    </xdr:to>
    <xdr:pic>
      <xdr:nvPicPr>
        <xdr:cNvPr id="1076" name="Picture 1075">
          <a:extLst>
            <a:ext uri="{FF2B5EF4-FFF2-40B4-BE49-F238E27FC236}">
              <a16:creationId xmlns:a16="http://schemas.microsoft.com/office/drawing/2014/main" xmlns="" id="{3406C73D-72F2-4078-EF9D-7086F96CF4C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471368636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559</xdr:row>
      <xdr:rowOff>24011</xdr:rowOff>
    </xdr:from>
    <xdr:to>
      <xdr:col>7</xdr:col>
      <xdr:colOff>584200</xdr:colOff>
      <xdr:row>559</xdr:row>
      <xdr:rowOff>890368</xdr:rowOff>
    </xdr:to>
    <xdr:pic>
      <xdr:nvPicPr>
        <xdr:cNvPr id="1078" name="Picture 1077">
          <a:extLst>
            <a:ext uri="{FF2B5EF4-FFF2-40B4-BE49-F238E27FC236}">
              <a16:creationId xmlns:a16="http://schemas.microsoft.com/office/drawing/2014/main" xmlns="" id="{683F03B2-1A07-7D2E-D61E-45F62F16B28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472283036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560</xdr:row>
      <xdr:rowOff>24011</xdr:rowOff>
    </xdr:from>
    <xdr:to>
      <xdr:col>7</xdr:col>
      <xdr:colOff>584200</xdr:colOff>
      <xdr:row>560</xdr:row>
      <xdr:rowOff>890368</xdr:rowOff>
    </xdr:to>
    <xdr:pic>
      <xdr:nvPicPr>
        <xdr:cNvPr id="1080" name="Picture 1079">
          <a:extLst>
            <a:ext uri="{FF2B5EF4-FFF2-40B4-BE49-F238E27FC236}">
              <a16:creationId xmlns:a16="http://schemas.microsoft.com/office/drawing/2014/main" xmlns="" id="{8A4259F2-FCAA-1FAE-D2FB-E6D31154BD5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473197436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561</xdr:row>
      <xdr:rowOff>24011</xdr:rowOff>
    </xdr:from>
    <xdr:to>
      <xdr:col>7</xdr:col>
      <xdr:colOff>584200</xdr:colOff>
      <xdr:row>561</xdr:row>
      <xdr:rowOff>890368</xdr:rowOff>
    </xdr:to>
    <xdr:pic>
      <xdr:nvPicPr>
        <xdr:cNvPr id="1082" name="Picture 1081">
          <a:extLst>
            <a:ext uri="{FF2B5EF4-FFF2-40B4-BE49-F238E27FC236}">
              <a16:creationId xmlns:a16="http://schemas.microsoft.com/office/drawing/2014/main" xmlns="" id="{D6DAAC8C-FACB-6073-BCAB-814E586015B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474111836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562</xdr:row>
      <xdr:rowOff>24011</xdr:rowOff>
    </xdr:from>
    <xdr:to>
      <xdr:col>7</xdr:col>
      <xdr:colOff>584200</xdr:colOff>
      <xdr:row>562</xdr:row>
      <xdr:rowOff>890368</xdr:rowOff>
    </xdr:to>
    <xdr:pic>
      <xdr:nvPicPr>
        <xdr:cNvPr id="1084" name="Picture 1083">
          <a:extLst>
            <a:ext uri="{FF2B5EF4-FFF2-40B4-BE49-F238E27FC236}">
              <a16:creationId xmlns:a16="http://schemas.microsoft.com/office/drawing/2014/main" xmlns="" id="{7D3B1D7C-B08B-4276-0372-5181372CAB5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475026236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563</xdr:row>
      <xdr:rowOff>24011</xdr:rowOff>
    </xdr:from>
    <xdr:to>
      <xdr:col>7</xdr:col>
      <xdr:colOff>584200</xdr:colOff>
      <xdr:row>563</xdr:row>
      <xdr:rowOff>890368</xdr:rowOff>
    </xdr:to>
    <xdr:pic>
      <xdr:nvPicPr>
        <xdr:cNvPr id="1086" name="Picture 1085">
          <a:extLst>
            <a:ext uri="{FF2B5EF4-FFF2-40B4-BE49-F238E27FC236}">
              <a16:creationId xmlns:a16="http://schemas.microsoft.com/office/drawing/2014/main" xmlns="" id="{6481C753-B66F-5BE5-29D7-1F80D7C80A5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475940636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564</xdr:row>
      <xdr:rowOff>24011</xdr:rowOff>
    </xdr:from>
    <xdr:to>
      <xdr:col>7</xdr:col>
      <xdr:colOff>584200</xdr:colOff>
      <xdr:row>564</xdr:row>
      <xdr:rowOff>890368</xdr:rowOff>
    </xdr:to>
    <xdr:pic>
      <xdr:nvPicPr>
        <xdr:cNvPr id="1088" name="Picture 1087">
          <a:extLst>
            <a:ext uri="{FF2B5EF4-FFF2-40B4-BE49-F238E27FC236}">
              <a16:creationId xmlns:a16="http://schemas.microsoft.com/office/drawing/2014/main" xmlns="" id="{BF416B72-300E-B9C1-43E9-C71514D7D64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476855036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565</xdr:row>
      <xdr:rowOff>24011</xdr:rowOff>
    </xdr:from>
    <xdr:to>
      <xdr:col>7</xdr:col>
      <xdr:colOff>584200</xdr:colOff>
      <xdr:row>565</xdr:row>
      <xdr:rowOff>890368</xdr:rowOff>
    </xdr:to>
    <xdr:pic>
      <xdr:nvPicPr>
        <xdr:cNvPr id="1090" name="Picture 1089">
          <a:extLst>
            <a:ext uri="{FF2B5EF4-FFF2-40B4-BE49-F238E27FC236}">
              <a16:creationId xmlns:a16="http://schemas.microsoft.com/office/drawing/2014/main" xmlns="" id="{816CDFBF-898F-53FB-3966-F55A6EE839D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477769436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566</xdr:row>
      <xdr:rowOff>24011</xdr:rowOff>
    </xdr:from>
    <xdr:to>
      <xdr:col>7</xdr:col>
      <xdr:colOff>584200</xdr:colOff>
      <xdr:row>566</xdr:row>
      <xdr:rowOff>890368</xdr:rowOff>
    </xdr:to>
    <xdr:pic>
      <xdr:nvPicPr>
        <xdr:cNvPr id="1092" name="Picture 1091">
          <a:extLst>
            <a:ext uri="{FF2B5EF4-FFF2-40B4-BE49-F238E27FC236}">
              <a16:creationId xmlns:a16="http://schemas.microsoft.com/office/drawing/2014/main" xmlns="" id="{192F0128-69D0-CAC2-78D3-FF8A95BA52F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478683836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568</xdr:row>
      <xdr:rowOff>24011</xdr:rowOff>
    </xdr:from>
    <xdr:to>
      <xdr:col>7</xdr:col>
      <xdr:colOff>584200</xdr:colOff>
      <xdr:row>568</xdr:row>
      <xdr:rowOff>890368</xdr:rowOff>
    </xdr:to>
    <xdr:pic>
      <xdr:nvPicPr>
        <xdr:cNvPr id="1094" name="Picture 1093">
          <a:extLst>
            <a:ext uri="{FF2B5EF4-FFF2-40B4-BE49-F238E27FC236}">
              <a16:creationId xmlns:a16="http://schemas.microsoft.com/office/drawing/2014/main" xmlns="" id="{3EC23CC4-4814-93E3-D675-2590F90E953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479788736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569</xdr:row>
      <xdr:rowOff>24011</xdr:rowOff>
    </xdr:from>
    <xdr:to>
      <xdr:col>7</xdr:col>
      <xdr:colOff>584200</xdr:colOff>
      <xdr:row>569</xdr:row>
      <xdr:rowOff>890368</xdr:rowOff>
    </xdr:to>
    <xdr:pic>
      <xdr:nvPicPr>
        <xdr:cNvPr id="1096" name="Picture 1095">
          <a:extLst>
            <a:ext uri="{FF2B5EF4-FFF2-40B4-BE49-F238E27FC236}">
              <a16:creationId xmlns:a16="http://schemas.microsoft.com/office/drawing/2014/main" xmlns="" id="{D0149A5D-34BB-2D57-6B7E-6F33E5A673D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480703136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570</xdr:row>
      <xdr:rowOff>24011</xdr:rowOff>
    </xdr:from>
    <xdr:to>
      <xdr:col>7</xdr:col>
      <xdr:colOff>584200</xdr:colOff>
      <xdr:row>570</xdr:row>
      <xdr:rowOff>890368</xdr:rowOff>
    </xdr:to>
    <xdr:pic>
      <xdr:nvPicPr>
        <xdr:cNvPr id="1098" name="Picture 1097">
          <a:extLst>
            <a:ext uri="{FF2B5EF4-FFF2-40B4-BE49-F238E27FC236}">
              <a16:creationId xmlns:a16="http://schemas.microsoft.com/office/drawing/2014/main" xmlns="" id="{C468CDA4-85A0-2CA5-5027-81266C5DF45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481617536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571</xdr:row>
      <xdr:rowOff>24011</xdr:rowOff>
    </xdr:from>
    <xdr:to>
      <xdr:col>7</xdr:col>
      <xdr:colOff>584200</xdr:colOff>
      <xdr:row>571</xdr:row>
      <xdr:rowOff>890368</xdr:rowOff>
    </xdr:to>
    <xdr:pic>
      <xdr:nvPicPr>
        <xdr:cNvPr id="1100" name="Picture 1099">
          <a:extLst>
            <a:ext uri="{FF2B5EF4-FFF2-40B4-BE49-F238E27FC236}">
              <a16:creationId xmlns:a16="http://schemas.microsoft.com/office/drawing/2014/main" xmlns="" id="{3294B136-3C57-622D-66AB-605880CF038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482531936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573</xdr:row>
      <xdr:rowOff>24011</xdr:rowOff>
    </xdr:from>
    <xdr:to>
      <xdr:col>7</xdr:col>
      <xdr:colOff>584200</xdr:colOff>
      <xdr:row>573</xdr:row>
      <xdr:rowOff>890368</xdr:rowOff>
    </xdr:to>
    <xdr:pic>
      <xdr:nvPicPr>
        <xdr:cNvPr id="1102" name="Picture 1101">
          <a:extLst>
            <a:ext uri="{FF2B5EF4-FFF2-40B4-BE49-F238E27FC236}">
              <a16:creationId xmlns:a16="http://schemas.microsoft.com/office/drawing/2014/main" xmlns="" id="{5C39B9F8-BFFF-9504-99EC-0C525D98BEA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483636836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574</xdr:row>
      <xdr:rowOff>24011</xdr:rowOff>
    </xdr:from>
    <xdr:to>
      <xdr:col>7</xdr:col>
      <xdr:colOff>584200</xdr:colOff>
      <xdr:row>574</xdr:row>
      <xdr:rowOff>890368</xdr:rowOff>
    </xdr:to>
    <xdr:pic>
      <xdr:nvPicPr>
        <xdr:cNvPr id="1104" name="Picture 1103">
          <a:extLst>
            <a:ext uri="{FF2B5EF4-FFF2-40B4-BE49-F238E27FC236}">
              <a16:creationId xmlns:a16="http://schemas.microsoft.com/office/drawing/2014/main" xmlns="" id="{0100DA31-10FC-F845-81E2-0F452E345B9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484551236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575</xdr:row>
      <xdr:rowOff>24011</xdr:rowOff>
    </xdr:from>
    <xdr:to>
      <xdr:col>7</xdr:col>
      <xdr:colOff>584200</xdr:colOff>
      <xdr:row>575</xdr:row>
      <xdr:rowOff>890368</xdr:rowOff>
    </xdr:to>
    <xdr:pic>
      <xdr:nvPicPr>
        <xdr:cNvPr id="1106" name="Picture 1105">
          <a:extLst>
            <a:ext uri="{FF2B5EF4-FFF2-40B4-BE49-F238E27FC236}">
              <a16:creationId xmlns:a16="http://schemas.microsoft.com/office/drawing/2014/main" xmlns="" id="{987C9A4C-CE68-FA40-CCD1-715EA7AA4F8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485465636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576</xdr:row>
      <xdr:rowOff>24011</xdr:rowOff>
    </xdr:from>
    <xdr:to>
      <xdr:col>7</xdr:col>
      <xdr:colOff>584200</xdr:colOff>
      <xdr:row>576</xdr:row>
      <xdr:rowOff>890368</xdr:rowOff>
    </xdr:to>
    <xdr:pic>
      <xdr:nvPicPr>
        <xdr:cNvPr id="1108" name="Picture 1107">
          <a:extLst>
            <a:ext uri="{FF2B5EF4-FFF2-40B4-BE49-F238E27FC236}">
              <a16:creationId xmlns:a16="http://schemas.microsoft.com/office/drawing/2014/main" xmlns="" id="{828ED9C2-CFC1-46AA-C3AD-DDCE4B2946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486380036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577</xdr:row>
      <xdr:rowOff>24011</xdr:rowOff>
    </xdr:from>
    <xdr:to>
      <xdr:col>7</xdr:col>
      <xdr:colOff>584200</xdr:colOff>
      <xdr:row>577</xdr:row>
      <xdr:rowOff>890368</xdr:rowOff>
    </xdr:to>
    <xdr:pic>
      <xdr:nvPicPr>
        <xdr:cNvPr id="1110" name="Picture 1109">
          <a:extLst>
            <a:ext uri="{FF2B5EF4-FFF2-40B4-BE49-F238E27FC236}">
              <a16:creationId xmlns:a16="http://schemas.microsoft.com/office/drawing/2014/main" xmlns="" id="{BDE28DF2-121E-1DBB-2E09-20B2F820821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487294436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578</xdr:row>
      <xdr:rowOff>24011</xdr:rowOff>
    </xdr:from>
    <xdr:to>
      <xdr:col>7</xdr:col>
      <xdr:colOff>584200</xdr:colOff>
      <xdr:row>578</xdr:row>
      <xdr:rowOff>890368</xdr:rowOff>
    </xdr:to>
    <xdr:pic>
      <xdr:nvPicPr>
        <xdr:cNvPr id="1112" name="Picture 1111">
          <a:extLst>
            <a:ext uri="{FF2B5EF4-FFF2-40B4-BE49-F238E27FC236}">
              <a16:creationId xmlns:a16="http://schemas.microsoft.com/office/drawing/2014/main" xmlns="" id="{672C0F2A-4600-76FB-3493-ED5C5F39A9E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488208836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580</xdr:row>
      <xdr:rowOff>24011</xdr:rowOff>
    </xdr:from>
    <xdr:to>
      <xdr:col>7</xdr:col>
      <xdr:colOff>584200</xdr:colOff>
      <xdr:row>580</xdr:row>
      <xdr:rowOff>890368</xdr:rowOff>
    </xdr:to>
    <xdr:pic>
      <xdr:nvPicPr>
        <xdr:cNvPr id="1114" name="Picture 1113">
          <a:extLst>
            <a:ext uri="{FF2B5EF4-FFF2-40B4-BE49-F238E27FC236}">
              <a16:creationId xmlns:a16="http://schemas.microsoft.com/office/drawing/2014/main" xmlns="" id="{1B5275A4-C24E-5573-7B9C-B15C994A666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489313736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581</xdr:row>
      <xdr:rowOff>24011</xdr:rowOff>
    </xdr:from>
    <xdr:to>
      <xdr:col>7</xdr:col>
      <xdr:colOff>584200</xdr:colOff>
      <xdr:row>581</xdr:row>
      <xdr:rowOff>890368</xdr:rowOff>
    </xdr:to>
    <xdr:pic>
      <xdr:nvPicPr>
        <xdr:cNvPr id="1116" name="Picture 1115">
          <a:extLst>
            <a:ext uri="{FF2B5EF4-FFF2-40B4-BE49-F238E27FC236}">
              <a16:creationId xmlns:a16="http://schemas.microsoft.com/office/drawing/2014/main" xmlns="" id="{2FA33A6A-F868-016B-630F-9D3CBA2B1BD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490228136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582</xdr:row>
      <xdr:rowOff>24011</xdr:rowOff>
    </xdr:from>
    <xdr:to>
      <xdr:col>7</xdr:col>
      <xdr:colOff>584200</xdr:colOff>
      <xdr:row>582</xdr:row>
      <xdr:rowOff>890368</xdr:rowOff>
    </xdr:to>
    <xdr:pic>
      <xdr:nvPicPr>
        <xdr:cNvPr id="1118" name="Picture 1117">
          <a:extLst>
            <a:ext uri="{FF2B5EF4-FFF2-40B4-BE49-F238E27FC236}">
              <a16:creationId xmlns:a16="http://schemas.microsoft.com/office/drawing/2014/main" xmlns="" id="{5253C5EB-97F1-D373-F8D2-CDD0F72AC2E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491142536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584</xdr:row>
      <xdr:rowOff>24011</xdr:rowOff>
    </xdr:from>
    <xdr:to>
      <xdr:col>7</xdr:col>
      <xdr:colOff>584200</xdr:colOff>
      <xdr:row>584</xdr:row>
      <xdr:rowOff>890368</xdr:rowOff>
    </xdr:to>
    <xdr:pic>
      <xdr:nvPicPr>
        <xdr:cNvPr id="1120" name="Picture 1119">
          <a:extLst>
            <a:ext uri="{FF2B5EF4-FFF2-40B4-BE49-F238E27FC236}">
              <a16:creationId xmlns:a16="http://schemas.microsoft.com/office/drawing/2014/main" xmlns="" id="{5AEC83FA-0238-B3F9-89BF-8ABB64102B6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492247436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585</xdr:row>
      <xdr:rowOff>24011</xdr:rowOff>
    </xdr:from>
    <xdr:to>
      <xdr:col>7</xdr:col>
      <xdr:colOff>584200</xdr:colOff>
      <xdr:row>585</xdr:row>
      <xdr:rowOff>890368</xdr:rowOff>
    </xdr:to>
    <xdr:pic>
      <xdr:nvPicPr>
        <xdr:cNvPr id="1122" name="Picture 1121">
          <a:extLst>
            <a:ext uri="{FF2B5EF4-FFF2-40B4-BE49-F238E27FC236}">
              <a16:creationId xmlns:a16="http://schemas.microsoft.com/office/drawing/2014/main" xmlns="" id="{DC74F4B8-05F5-940C-F1FE-7A2C798FAF0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493161836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586</xdr:row>
      <xdr:rowOff>24011</xdr:rowOff>
    </xdr:from>
    <xdr:to>
      <xdr:col>7</xdr:col>
      <xdr:colOff>584200</xdr:colOff>
      <xdr:row>586</xdr:row>
      <xdr:rowOff>890368</xdr:rowOff>
    </xdr:to>
    <xdr:pic>
      <xdr:nvPicPr>
        <xdr:cNvPr id="1124" name="Picture 1123">
          <a:extLst>
            <a:ext uri="{FF2B5EF4-FFF2-40B4-BE49-F238E27FC236}">
              <a16:creationId xmlns:a16="http://schemas.microsoft.com/office/drawing/2014/main" xmlns="" id="{6A4B6EB3-4FDC-6500-D385-52A4B328B94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494076236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587</xdr:row>
      <xdr:rowOff>24011</xdr:rowOff>
    </xdr:from>
    <xdr:to>
      <xdr:col>7</xdr:col>
      <xdr:colOff>584200</xdr:colOff>
      <xdr:row>587</xdr:row>
      <xdr:rowOff>890368</xdr:rowOff>
    </xdr:to>
    <xdr:pic>
      <xdr:nvPicPr>
        <xdr:cNvPr id="1126" name="Picture 1125">
          <a:extLst>
            <a:ext uri="{FF2B5EF4-FFF2-40B4-BE49-F238E27FC236}">
              <a16:creationId xmlns:a16="http://schemas.microsoft.com/office/drawing/2014/main" xmlns="" id="{F2CB9E7E-37B9-07CD-ED13-54663C1A4E2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494990636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588</xdr:row>
      <xdr:rowOff>24011</xdr:rowOff>
    </xdr:from>
    <xdr:to>
      <xdr:col>7</xdr:col>
      <xdr:colOff>584200</xdr:colOff>
      <xdr:row>588</xdr:row>
      <xdr:rowOff>890368</xdr:rowOff>
    </xdr:to>
    <xdr:pic>
      <xdr:nvPicPr>
        <xdr:cNvPr id="1128" name="Picture 1127">
          <a:extLst>
            <a:ext uri="{FF2B5EF4-FFF2-40B4-BE49-F238E27FC236}">
              <a16:creationId xmlns:a16="http://schemas.microsoft.com/office/drawing/2014/main" xmlns="" id="{27DC766F-E062-0445-9B6A-5EC32B26859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495905036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589</xdr:row>
      <xdr:rowOff>24011</xdr:rowOff>
    </xdr:from>
    <xdr:to>
      <xdr:col>7</xdr:col>
      <xdr:colOff>584200</xdr:colOff>
      <xdr:row>589</xdr:row>
      <xdr:rowOff>890368</xdr:rowOff>
    </xdr:to>
    <xdr:pic>
      <xdr:nvPicPr>
        <xdr:cNvPr id="1130" name="Picture 1129">
          <a:extLst>
            <a:ext uri="{FF2B5EF4-FFF2-40B4-BE49-F238E27FC236}">
              <a16:creationId xmlns:a16="http://schemas.microsoft.com/office/drawing/2014/main" xmlns="" id="{EDD0FB56-6FFA-F7DB-1748-D166E3AAB7A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496819436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590</xdr:row>
      <xdr:rowOff>24011</xdr:rowOff>
    </xdr:from>
    <xdr:to>
      <xdr:col>7</xdr:col>
      <xdr:colOff>584200</xdr:colOff>
      <xdr:row>590</xdr:row>
      <xdr:rowOff>890368</xdr:rowOff>
    </xdr:to>
    <xdr:pic>
      <xdr:nvPicPr>
        <xdr:cNvPr id="1132" name="Picture 1131">
          <a:extLst>
            <a:ext uri="{FF2B5EF4-FFF2-40B4-BE49-F238E27FC236}">
              <a16:creationId xmlns:a16="http://schemas.microsoft.com/office/drawing/2014/main" xmlns="" id="{986BD8AD-B613-9702-D6F3-BC6AF88B5A3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497733836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591</xdr:row>
      <xdr:rowOff>24011</xdr:rowOff>
    </xdr:from>
    <xdr:to>
      <xdr:col>7</xdr:col>
      <xdr:colOff>584200</xdr:colOff>
      <xdr:row>591</xdr:row>
      <xdr:rowOff>890368</xdr:rowOff>
    </xdr:to>
    <xdr:pic>
      <xdr:nvPicPr>
        <xdr:cNvPr id="1134" name="Picture 1133">
          <a:extLst>
            <a:ext uri="{FF2B5EF4-FFF2-40B4-BE49-F238E27FC236}">
              <a16:creationId xmlns:a16="http://schemas.microsoft.com/office/drawing/2014/main" xmlns="" id="{9BC73FC6-BF33-1AFB-21A2-01E7B4D4B5C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498648236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592</xdr:row>
      <xdr:rowOff>24011</xdr:rowOff>
    </xdr:from>
    <xdr:to>
      <xdr:col>7</xdr:col>
      <xdr:colOff>584200</xdr:colOff>
      <xdr:row>592</xdr:row>
      <xdr:rowOff>890368</xdr:rowOff>
    </xdr:to>
    <xdr:pic>
      <xdr:nvPicPr>
        <xdr:cNvPr id="1136" name="Picture 1135">
          <a:extLst>
            <a:ext uri="{FF2B5EF4-FFF2-40B4-BE49-F238E27FC236}">
              <a16:creationId xmlns:a16="http://schemas.microsoft.com/office/drawing/2014/main" xmlns="" id="{C7E5E581-29AF-B864-614F-1F18AA4F96E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499562636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594</xdr:row>
      <xdr:rowOff>24011</xdr:rowOff>
    </xdr:from>
    <xdr:to>
      <xdr:col>7</xdr:col>
      <xdr:colOff>584200</xdr:colOff>
      <xdr:row>594</xdr:row>
      <xdr:rowOff>890368</xdr:rowOff>
    </xdr:to>
    <xdr:pic>
      <xdr:nvPicPr>
        <xdr:cNvPr id="1138" name="Picture 1137">
          <a:extLst>
            <a:ext uri="{FF2B5EF4-FFF2-40B4-BE49-F238E27FC236}">
              <a16:creationId xmlns:a16="http://schemas.microsoft.com/office/drawing/2014/main" xmlns="" id="{2D986BA1-4B7E-5289-6E9A-1A6C095D14B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500667536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595</xdr:row>
      <xdr:rowOff>24011</xdr:rowOff>
    </xdr:from>
    <xdr:to>
      <xdr:col>7</xdr:col>
      <xdr:colOff>584200</xdr:colOff>
      <xdr:row>595</xdr:row>
      <xdr:rowOff>890368</xdr:rowOff>
    </xdr:to>
    <xdr:pic>
      <xdr:nvPicPr>
        <xdr:cNvPr id="1140" name="Picture 1139">
          <a:extLst>
            <a:ext uri="{FF2B5EF4-FFF2-40B4-BE49-F238E27FC236}">
              <a16:creationId xmlns:a16="http://schemas.microsoft.com/office/drawing/2014/main" xmlns="" id="{B0F6501C-0883-88A1-A187-E16234E521F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501581936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596</xdr:row>
      <xdr:rowOff>24011</xdr:rowOff>
    </xdr:from>
    <xdr:to>
      <xdr:col>7</xdr:col>
      <xdr:colOff>584200</xdr:colOff>
      <xdr:row>596</xdr:row>
      <xdr:rowOff>890368</xdr:rowOff>
    </xdr:to>
    <xdr:pic>
      <xdr:nvPicPr>
        <xdr:cNvPr id="1142" name="Picture 1141">
          <a:extLst>
            <a:ext uri="{FF2B5EF4-FFF2-40B4-BE49-F238E27FC236}">
              <a16:creationId xmlns:a16="http://schemas.microsoft.com/office/drawing/2014/main" xmlns="" id="{BC2DF14F-295B-4850-0289-7E939D6B572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502496336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597</xdr:row>
      <xdr:rowOff>24011</xdr:rowOff>
    </xdr:from>
    <xdr:to>
      <xdr:col>7</xdr:col>
      <xdr:colOff>584200</xdr:colOff>
      <xdr:row>597</xdr:row>
      <xdr:rowOff>890368</xdr:rowOff>
    </xdr:to>
    <xdr:pic>
      <xdr:nvPicPr>
        <xdr:cNvPr id="1144" name="Picture 1143">
          <a:extLst>
            <a:ext uri="{FF2B5EF4-FFF2-40B4-BE49-F238E27FC236}">
              <a16:creationId xmlns:a16="http://schemas.microsoft.com/office/drawing/2014/main" xmlns="" id="{34D81FE0-F4F2-52C0-D00A-733B88BEC70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503410736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598</xdr:row>
      <xdr:rowOff>24011</xdr:rowOff>
    </xdr:from>
    <xdr:to>
      <xdr:col>7</xdr:col>
      <xdr:colOff>584200</xdr:colOff>
      <xdr:row>598</xdr:row>
      <xdr:rowOff>890368</xdr:rowOff>
    </xdr:to>
    <xdr:pic>
      <xdr:nvPicPr>
        <xdr:cNvPr id="1146" name="Picture 1145">
          <a:extLst>
            <a:ext uri="{FF2B5EF4-FFF2-40B4-BE49-F238E27FC236}">
              <a16:creationId xmlns:a16="http://schemas.microsoft.com/office/drawing/2014/main" xmlns="" id="{6BC3E323-BBEC-7F61-BAC4-1C05BB12689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504325136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599</xdr:row>
      <xdr:rowOff>24011</xdr:rowOff>
    </xdr:from>
    <xdr:to>
      <xdr:col>7</xdr:col>
      <xdr:colOff>584200</xdr:colOff>
      <xdr:row>599</xdr:row>
      <xdr:rowOff>890368</xdr:rowOff>
    </xdr:to>
    <xdr:pic>
      <xdr:nvPicPr>
        <xdr:cNvPr id="1148" name="Picture 1147">
          <a:extLst>
            <a:ext uri="{FF2B5EF4-FFF2-40B4-BE49-F238E27FC236}">
              <a16:creationId xmlns:a16="http://schemas.microsoft.com/office/drawing/2014/main" xmlns="" id="{0EE9FC8E-6D10-CE2E-DD9A-F5F7595087C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505239536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601</xdr:row>
      <xdr:rowOff>24011</xdr:rowOff>
    </xdr:from>
    <xdr:to>
      <xdr:col>7</xdr:col>
      <xdr:colOff>584200</xdr:colOff>
      <xdr:row>601</xdr:row>
      <xdr:rowOff>890368</xdr:rowOff>
    </xdr:to>
    <xdr:pic>
      <xdr:nvPicPr>
        <xdr:cNvPr id="1150" name="Picture 1149">
          <a:extLst>
            <a:ext uri="{FF2B5EF4-FFF2-40B4-BE49-F238E27FC236}">
              <a16:creationId xmlns:a16="http://schemas.microsoft.com/office/drawing/2014/main" xmlns="" id="{5566DD74-6C6E-18FF-935C-1487980A015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506344436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602</xdr:row>
      <xdr:rowOff>24011</xdr:rowOff>
    </xdr:from>
    <xdr:to>
      <xdr:col>7</xdr:col>
      <xdr:colOff>584200</xdr:colOff>
      <xdr:row>602</xdr:row>
      <xdr:rowOff>890368</xdr:rowOff>
    </xdr:to>
    <xdr:pic>
      <xdr:nvPicPr>
        <xdr:cNvPr id="1152" name="Picture 1151">
          <a:extLst>
            <a:ext uri="{FF2B5EF4-FFF2-40B4-BE49-F238E27FC236}">
              <a16:creationId xmlns:a16="http://schemas.microsoft.com/office/drawing/2014/main" xmlns="" id="{7110D454-3E7F-559A-EBCE-35E19D7A51D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507258836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603</xdr:row>
      <xdr:rowOff>24011</xdr:rowOff>
    </xdr:from>
    <xdr:to>
      <xdr:col>7</xdr:col>
      <xdr:colOff>584200</xdr:colOff>
      <xdr:row>603</xdr:row>
      <xdr:rowOff>890368</xdr:rowOff>
    </xdr:to>
    <xdr:pic>
      <xdr:nvPicPr>
        <xdr:cNvPr id="1154" name="Picture 1153">
          <a:extLst>
            <a:ext uri="{FF2B5EF4-FFF2-40B4-BE49-F238E27FC236}">
              <a16:creationId xmlns:a16="http://schemas.microsoft.com/office/drawing/2014/main" xmlns="" id="{5B584A8F-EE00-72BD-A9EB-E62665B1A83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508173236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604</xdr:row>
      <xdr:rowOff>24011</xdr:rowOff>
    </xdr:from>
    <xdr:to>
      <xdr:col>7</xdr:col>
      <xdr:colOff>584200</xdr:colOff>
      <xdr:row>604</xdr:row>
      <xdr:rowOff>890368</xdr:rowOff>
    </xdr:to>
    <xdr:pic>
      <xdr:nvPicPr>
        <xdr:cNvPr id="1156" name="Picture 1155">
          <a:extLst>
            <a:ext uri="{FF2B5EF4-FFF2-40B4-BE49-F238E27FC236}">
              <a16:creationId xmlns:a16="http://schemas.microsoft.com/office/drawing/2014/main" xmlns="" id="{D3F2A045-EF63-A610-77E4-FD139181D2D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509087636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605</xdr:row>
      <xdr:rowOff>24011</xdr:rowOff>
    </xdr:from>
    <xdr:to>
      <xdr:col>7</xdr:col>
      <xdr:colOff>584200</xdr:colOff>
      <xdr:row>605</xdr:row>
      <xdr:rowOff>890368</xdr:rowOff>
    </xdr:to>
    <xdr:pic>
      <xdr:nvPicPr>
        <xdr:cNvPr id="1158" name="Picture 1157">
          <a:extLst>
            <a:ext uri="{FF2B5EF4-FFF2-40B4-BE49-F238E27FC236}">
              <a16:creationId xmlns:a16="http://schemas.microsoft.com/office/drawing/2014/main" xmlns="" id="{A71A87CB-9FD8-39CB-09E2-9BE1143BC7E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510002036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606</xdr:row>
      <xdr:rowOff>24011</xdr:rowOff>
    </xdr:from>
    <xdr:to>
      <xdr:col>7</xdr:col>
      <xdr:colOff>584200</xdr:colOff>
      <xdr:row>606</xdr:row>
      <xdr:rowOff>890368</xdr:rowOff>
    </xdr:to>
    <xdr:pic>
      <xdr:nvPicPr>
        <xdr:cNvPr id="1160" name="Picture 1159">
          <a:extLst>
            <a:ext uri="{FF2B5EF4-FFF2-40B4-BE49-F238E27FC236}">
              <a16:creationId xmlns:a16="http://schemas.microsoft.com/office/drawing/2014/main" xmlns="" id="{9756CEBC-B91C-98DD-05E3-1680B4C04EF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510916436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607</xdr:row>
      <xdr:rowOff>24011</xdr:rowOff>
    </xdr:from>
    <xdr:to>
      <xdr:col>7</xdr:col>
      <xdr:colOff>584200</xdr:colOff>
      <xdr:row>607</xdr:row>
      <xdr:rowOff>890368</xdr:rowOff>
    </xdr:to>
    <xdr:pic>
      <xdr:nvPicPr>
        <xdr:cNvPr id="1162" name="Picture 1161">
          <a:extLst>
            <a:ext uri="{FF2B5EF4-FFF2-40B4-BE49-F238E27FC236}">
              <a16:creationId xmlns:a16="http://schemas.microsoft.com/office/drawing/2014/main" xmlns="" id="{88C2E1F3-4021-7DCC-EE3E-29BB09AFA8A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511830836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609</xdr:row>
      <xdr:rowOff>24011</xdr:rowOff>
    </xdr:from>
    <xdr:to>
      <xdr:col>7</xdr:col>
      <xdr:colOff>584200</xdr:colOff>
      <xdr:row>609</xdr:row>
      <xdr:rowOff>890368</xdr:rowOff>
    </xdr:to>
    <xdr:pic>
      <xdr:nvPicPr>
        <xdr:cNvPr id="1164" name="Picture 1163">
          <a:extLst>
            <a:ext uri="{FF2B5EF4-FFF2-40B4-BE49-F238E27FC236}">
              <a16:creationId xmlns:a16="http://schemas.microsoft.com/office/drawing/2014/main" xmlns="" id="{F2122B1C-BCCE-8D43-EA25-C7B18299821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512935736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610</xdr:row>
      <xdr:rowOff>24011</xdr:rowOff>
    </xdr:from>
    <xdr:to>
      <xdr:col>7</xdr:col>
      <xdr:colOff>584200</xdr:colOff>
      <xdr:row>610</xdr:row>
      <xdr:rowOff>890368</xdr:rowOff>
    </xdr:to>
    <xdr:pic>
      <xdr:nvPicPr>
        <xdr:cNvPr id="1166" name="Picture 1165">
          <a:extLst>
            <a:ext uri="{FF2B5EF4-FFF2-40B4-BE49-F238E27FC236}">
              <a16:creationId xmlns:a16="http://schemas.microsoft.com/office/drawing/2014/main" xmlns="" id="{1BA3345C-FFAA-7BF2-95BE-2F56832FE6B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513850136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611</xdr:row>
      <xdr:rowOff>24011</xdr:rowOff>
    </xdr:from>
    <xdr:to>
      <xdr:col>7</xdr:col>
      <xdr:colOff>584200</xdr:colOff>
      <xdr:row>611</xdr:row>
      <xdr:rowOff>890368</xdr:rowOff>
    </xdr:to>
    <xdr:pic>
      <xdr:nvPicPr>
        <xdr:cNvPr id="1168" name="Picture 1167">
          <a:extLst>
            <a:ext uri="{FF2B5EF4-FFF2-40B4-BE49-F238E27FC236}">
              <a16:creationId xmlns:a16="http://schemas.microsoft.com/office/drawing/2014/main" xmlns="" id="{821F4CEA-46A3-3CAB-D370-3DA10A11825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514764536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612</xdr:row>
      <xdr:rowOff>24011</xdr:rowOff>
    </xdr:from>
    <xdr:to>
      <xdr:col>7</xdr:col>
      <xdr:colOff>584200</xdr:colOff>
      <xdr:row>612</xdr:row>
      <xdr:rowOff>890368</xdr:rowOff>
    </xdr:to>
    <xdr:pic>
      <xdr:nvPicPr>
        <xdr:cNvPr id="1170" name="Picture 1169">
          <a:extLst>
            <a:ext uri="{FF2B5EF4-FFF2-40B4-BE49-F238E27FC236}">
              <a16:creationId xmlns:a16="http://schemas.microsoft.com/office/drawing/2014/main" xmlns="" id="{C96B989A-785E-90BB-AA40-534D3F77722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515678936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613</xdr:row>
      <xdr:rowOff>24011</xdr:rowOff>
    </xdr:from>
    <xdr:to>
      <xdr:col>7</xdr:col>
      <xdr:colOff>584200</xdr:colOff>
      <xdr:row>613</xdr:row>
      <xdr:rowOff>890368</xdr:rowOff>
    </xdr:to>
    <xdr:pic>
      <xdr:nvPicPr>
        <xdr:cNvPr id="1172" name="Picture 1171">
          <a:extLst>
            <a:ext uri="{FF2B5EF4-FFF2-40B4-BE49-F238E27FC236}">
              <a16:creationId xmlns:a16="http://schemas.microsoft.com/office/drawing/2014/main" xmlns="" id="{FB23CB5A-652A-8DFC-91FE-3A22A59F304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516593336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614</xdr:row>
      <xdr:rowOff>24011</xdr:rowOff>
    </xdr:from>
    <xdr:to>
      <xdr:col>7</xdr:col>
      <xdr:colOff>584200</xdr:colOff>
      <xdr:row>614</xdr:row>
      <xdr:rowOff>890368</xdr:rowOff>
    </xdr:to>
    <xdr:pic>
      <xdr:nvPicPr>
        <xdr:cNvPr id="1174" name="Picture 1173">
          <a:extLst>
            <a:ext uri="{FF2B5EF4-FFF2-40B4-BE49-F238E27FC236}">
              <a16:creationId xmlns:a16="http://schemas.microsoft.com/office/drawing/2014/main" xmlns="" id="{DD49EDCC-33E6-48E9-6878-545016A9437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517507736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616</xdr:row>
      <xdr:rowOff>24011</xdr:rowOff>
    </xdr:from>
    <xdr:to>
      <xdr:col>7</xdr:col>
      <xdr:colOff>584200</xdr:colOff>
      <xdr:row>616</xdr:row>
      <xdr:rowOff>890368</xdr:rowOff>
    </xdr:to>
    <xdr:pic>
      <xdr:nvPicPr>
        <xdr:cNvPr id="1176" name="Picture 1175">
          <a:extLst>
            <a:ext uri="{FF2B5EF4-FFF2-40B4-BE49-F238E27FC236}">
              <a16:creationId xmlns:a16="http://schemas.microsoft.com/office/drawing/2014/main" xmlns="" id="{660A0EA3-B27F-939E-37C9-58EEF8EAAF0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518612636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617</xdr:row>
      <xdr:rowOff>24011</xdr:rowOff>
    </xdr:from>
    <xdr:to>
      <xdr:col>7</xdr:col>
      <xdr:colOff>584200</xdr:colOff>
      <xdr:row>617</xdr:row>
      <xdr:rowOff>890368</xdr:rowOff>
    </xdr:to>
    <xdr:pic>
      <xdr:nvPicPr>
        <xdr:cNvPr id="1178" name="Picture 1177">
          <a:extLst>
            <a:ext uri="{FF2B5EF4-FFF2-40B4-BE49-F238E27FC236}">
              <a16:creationId xmlns:a16="http://schemas.microsoft.com/office/drawing/2014/main" xmlns="" id="{78DB5B53-8AEC-951D-5A83-C87AAA7C5E0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519527036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618</xdr:row>
      <xdr:rowOff>23664</xdr:rowOff>
    </xdr:from>
    <xdr:to>
      <xdr:col>7</xdr:col>
      <xdr:colOff>584200</xdr:colOff>
      <xdr:row>618</xdr:row>
      <xdr:rowOff>890767</xdr:rowOff>
    </xdr:to>
    <xdr:pic>
      <xdr:nvPicPr>
        <xdr:cNvPr id="1180" name="Picture 1179">
          <a:extLst>
            <a:ext uri="{FF2B5EF4-FFF2-40B4-BE49-F238E27FC236}">
              <a16:creationId xmlns:a16="http://schemas.microsoft.com/office/drawing/2014/main" xmlns="" id="{0C9B50E2-2F05-9D89-029C-7E2F305BA79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520441089"/>
          <a:ext cx="558800" cy="867103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619</xdr:row>
      <xdr:rowOff>24011</xdr:rowOff>
    </xdr:from>
    <xdr:to>
      <xdr:col>7</xdr:col>
      <xdr:colOff>584200</xdr:colOff>
      <xdr:row>619</xdr:row>
      <xdr:rowOff>890368</xdr:rowOff>
    </xdr:to>
    <xdr:pic>
      <xdr:nvPicPr>
        <xdr:cNvPr id="1182" name="Picture 1181">
          <a:extLst>
            <a:ext uri="{FF2B5EF4-FFF2-40B4-BE49-F238E27FC236}">
              <a16:creationId xmlns:a16="http://schemas.microsoft.com/office/drawing/2014/main" xmlns="" id="{C9C47F56-BE21-DC15-6B70-37F0ADD4712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521355836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620</xdr:row>
      <xdr:rowOff>24011</xdr:rowOff>
    </xdr:from>
    <xdr:to>
      <xdr:col>7</xdr:col>
      <xdr:colOff>584200</xdr:colOff>
      <xdr:row>620</xdr:row>
      <xdr:rowOff>890368</xdr:rowOff>
    </xdr:to>
    <xdr:pic>
      <xdr:nvPicPr>
        <xdr:cNvPr id="1184" name="Picture 1183">
          <a:extLst>
            <a:ext uri="{FF2B5EF4-FFF2-40B4-BE49-F238E27FC236}">
              <a16:creationId xmlns:a16="http://schemas.microsoft.com/office/drawing/2014/main" xmlns="" id="{5F3F3A38-D5B1-BB2B-2455-88718321D6F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522270236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621</xdr:row>
      <xdr:rowOff>24011</xdr:rowOff>
    </xdr:from>
    <xdr:to>
      <xdr:col>7</xdr:col>
      <xdr:colOff>584200</xdr:colOff>
      <xdr:row>621</xdr:row>
      <xdr:rowOff>890368</xdr:rowOff>
    </xdr:to>
    <xdr:pic>
      <xdr:nvPicPr>
        <xdr:cNvPr id="1186" name="Picture 1185">
          <a:extLst>
            <a:ext uri="{FF2B5EF4-FFF2-40B4-BE49-F238E27FC236}">
              <a16:creationId xmlns:a16="http://schemas.microsoft.com/office/drawing/2014/main" xmlns="" id="{89F1271B-70D9-AC75-2875-D8DC5E74354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523184636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622</xdr:row>
      <xdr:rowOff>24011</xdr:rowOff>
    </xdr:from>
    <xdr:to>
      <xdr:col>7</xdr:col>
      <xdr:colOff>584200</xdr:colOff>
      <xdr:row>622</xdr:row>
      <xdr:rowOff>890368</xdr:rowOff>
    </xdr:to>
    <xdr:pic>
      <xdr:nvPicPr>
        <xdr:cNvPr id="1188" name="Picture 1187">
          <a:extLst>
            <a:ext uri="{FF2B5EF4-FFF2-40B4-BE49-F238E27FC236}">
              <a16:creationId xmlns:a16="http://schemas.microsoft.com/office/drawing/2014/main" xmlns="" id="{13419C46-8E82-1DE9-9EC4-81A0740144B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524099036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624</xdr:row>
      <xdr:rowOff>24011</xdr:rowOff>
    </xdr:from>
    <xdr:to>
      <xdr:col>7</xdr:col>
      <xdr:colOff>584200</xdr:colOff>
      <xdr:row>624</xdr:row>
      <xdr:rowOff>890368</xdr:rowOff>
    </xdr:to>
    <xdr:pic>
      <xdr:nvPicPr>
        <xdr:cNvPr id="1190" name="Picture 1189">
          <a:extLst>
            <a:ext uri="{FF2B5EF4-FFF2-40B4-BE49-F238E27FC236}">
              <a16:creationId xmlns:a16="http://schemas.microsoft.com/office/drawing/2014/main" xmlns="" id="{725E9FCD-4C07-D489-49B8-3E83BB2303B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525203936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625</xdr:row>
      <xdr:rowOff>24011</xdr:rowOff>
    </xdr:from>
    <xdr:to>
      <xdr:col>7</xdr:col>
      <xdr:colOff>584200</xdr:colOff>
      <xdr:row>625</xdr:row>
      <xdr:rowOff>890368</xdr:rowOff>
    </xdr:to>
    <xdr:pic>
      <xdr:nvPicPr>
        <xdr:cNvPr id="1192" name="Picture 1191">
          <a:extLst>
            <a:ext uri="{FF2B5EF4-FFF2-40B4-BE49-F238E27FC236}">
              <a16:creationId xmlns:a16="http://schemas.microsoft.com/office/drawing/2014/main" xmlns="" id="{BE8B1C25-FDBC-179C-5FBD-4A4E084144E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526118336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626</xdr:row>
      <xdr:rowOff>24011</xdr:rowOff>
    </xdr:from>
    <xdr:to>
      <xdr:col>7</xdr:col>
      <xdr:colOff>584200</xdr:colOff>
      <xdr:row>626</xdr:row>
      <xdr:rowOff>890368</xdr:rowOff>
    </xdr:to>
    <xdr:pic>
      <xdr:nvPicPr>
        <xdr:cNvPr id="1194" name="Picture 1193">
          <a:extLst>
            <a:ext uri="{FF2B5EF4-FFF2-40B4-BE49-F238E27FC236}">
              <a16:creationId xmlns:a16="http://schemas.microsoft.com/office/drawing/2014/main" xmlns="" id="{CD7B9C9E-99EA-7D9B-44BC-D356829CDD7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527032736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627</xdr:row>
      <xdr:rowOff>24011</xdr:rowOff>
    </xdr:from>
    <xdr:to>
      <xdr:col>7</xdr:col>
      <xdr:colOff>584200</xdr:colOff>
      <xdr:row>627</xdr:row>
      <xdr:rowOff>890368</xdr:rowOff>
    </xdr:to>
    <xdr:pic>
      <xdr:nvPicPr>
        <xdr:cNvPr id="1196" name="Picture 1195">
          <a:extLst>
            <a:ext uri="{FF2B5EF4-FFF2-40B4-BE49-F238E27FC236}">
              <a16:creationId xmlns:a16="http://schemas.microsoft.com/office/drawing/2014/main" xmlns="" id="{334148B8-5DD0-8739-9990-882A5243D06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527947136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628</xdr:row>
      <xdr:rowOff>24011</xdr:rowOff>
    </xdr:from>
    <xdr:to>
      <xdr:col>7</xdr:col>
      <xdr:colOff>584200</xdr:colOff>
      <xdr:row>628</xdr:row>
      <xdr:rowOff>890368</xdr:rowOff>
    </xdr:to>
    <xdr:pic>
      <xdr:nvPicPr>
        <xdr:cNvPr id="1198" name="Picture 1197">
          <a:extLst>
            <a:ext uri="{FF2B5EF4-FFF2-40B4-BE49-F238E27FC236}">
              <a16:creationId xmlns:a16="http://schemas.microsoft.com/office/drawing/2014/main" xmlns="" id="{4165F527-6426-5608-7D45-6E22AF606E7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528861536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630</xdr:row>
      <xdr:rowOff>24011</xdr:rowOff>
    </xdr:from>
    <xdr:to>
      <xdr:col>7</xdr:col>
      <xdr:colOff>584200</xdr:colOff>
      <xdr:row>630</xdr:row>
      <xdr:rowOff>890368</xdr:rowOff>
    </xdr:to>
    <xdr:pic>
      <xdr:nvPicPr>
        <xdr:cNvPr id="1200" name="Picture 1199">
          <a:extLst>
            <a:ext uri="{FF2B5EF4-FFF2-40B4-BE49-F238E27FC236}">
              <a16:creationId xmlns:a16="http://schemas.microsoft.com/office/drawing/2014/main" xmlns="" id="{AD995162-7383-A3DA-36E1-A8FED6C2B13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529966436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631</xdr:row>
      <xdr:rowOff>24011</xdr:rowOff>
    </xdr:from>
    <xdr:to>
      <xdr:col>7</xdr:col>
      <xdr:colOff>584200</xdr:colOff>
      <xdr:row>631</xdr:row>
      <xdr:rowOff>890368</xdr:rowOff>
    </xdr:to>
    <xdr:pic>
      <xdr:nvPicPr>
        <xdr:cNvPr id="1202" name="Picture 1201">
          <a:extLst>
            <a:ext uri="{FF2B5EF4-FFF2-40B4-BE49-F238E27FC236}">
              <a16:creationId xmlns:a16="http://schemas.microsoft.com/office/drawing/2014/main" xmlns="" id="{88E1CAFF-30BD-0C91-5506-4544FC0D341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530880836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632</xdr:row>
      <xdr:rowOff>24011</xdr:rowOff>
    </xdr:from>
    <xdr:to>
      <xdr:col>7</xdr:col>
      <xdr:colOff>584200</xdr:colOff>
      <xdr:row>632</xdr:row>
      <xdr:rowOff>890368</xdr:rowOff>
    </xdr:to>
    <xdr:pic>
      <xdr:nvPicPr>
        <xdr:cNvPr id="1204" name="Picture 1203">
          <a:extLst>
            <a:ext uri="{FF2B5EF4-FFF2-40B4-BE49-F238E27FC236}">
              <a16:creationId xmlns:a16="http://schemas.microsoft.com/office/drawing/2014/main" xmlns="" id="{9690A46E-C494-19B2-7621-C0DA712EC2A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531795236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633</xdr:row>
      <xdr:rowOff>24011</xdr:rowOff>
    </xdr:from>
    <xdr:to>
      <xdr:col>7</xdr:col>
      <xdr:colOff>584200</xdr:colOff>
      <xdr:row>633</xdr:row>
      <xdr:rowOff>890368</xdr:rowOff>
    </xdr:to>
    <xdr:pic>
      <xdr:nvPicPr>
        <xdr:cNvPr id="1206" name="Picture 1205">
          <a:extLst>
            <a:ext uri="{FF2B5EF4-FFF2-40B4-BE49-F238E27FC236}">
              <a16:creationId xmlns:a16="http://schemas.microsoft.com/office/drawing/2014/main" xmlns="" id="{E89BF751-BFD3-90AD-D81F-73E5A897D7A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532709636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634</xdr:row>
      <xdr:rowOff>24011</xdr:rowOff>
    </xdr:from>
    <xdr:to>
      <xdr:col>7</xdr:col>
      <xdr:colOff>584200</xdr:colOff>
      <xdr:row>634</xdr:row>
      <xdr:rowOff>890368</xdr:rowOff>
    </xdr:to>
    <xdr:pic>
      <xdr:nvPicPr>
        <xdr:cNvPr id="1208" name="Picture 1207">
          <a:extLst>
            <a:ext uri="{FF2B5EF4-FFF2-40B4-BE49-F238E27FC236}">
              <a16:creationId xmlns:a16="http://schemas.microsoft.com/office/drawing/2014/main" xmlns="" id="{C4514A0C-DD29-51BD-433A-40B50A3E899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533624036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635</xdr:row>
      <xdr:rowOff>24011</xdr:rowOff>
    </xdr:from>
    <xdr:to>
      <xdr:col>7</xdr:col>
      <xdr:colOff>584200</xdr:colOff>
      <xdr:row>635</xdr:row>
      <xdr:rowOff>890368</xdr:rowOff>
    </xdr:to>
    <xdr:pic>
      <xdr:nvPicPr>
        <xdr:cNvPr id="1210" name="Picture 1209">
          <a:extLst>
            <a:ext uri="{FF2B5EF4-FFF2-40B4-BE49-F238E27FC236}">
              <a16:creationId xmlns:a16="http://schemas.microsoft.com/office/drawing/2014/main" xmlns="" id="{9A0273DD-6FAC-BFFD-EBDE-3CD45086AF6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534538436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636</xdr:row>
      <xdr:rowOff>24011</xdr:rowOff>
    </xdr:from>
    <xdr:to>
      <xdr:col>7</xdr:col>
      <xdr:colOff>584200</xdr:colOff>
      <xdr:row>636</xdr:row>
      <xdr:rowOff>890368</xdr:rowOff>
    </xdr:to>
    <xdr:pic>
      <xdr:nvPicPr>
        <xdr:cNvPr id="1212" name="Picture 1211">
          <a:extLst>
            <a:ext uri="{FF2B5EF4-FFF2-40B4-BE49-F238E27FC236}">
              <a16:creationId xmlns:a16="http://schemas.microsoft.com/office/drawing/2014/main" xmlns="" id="{6A552D5D-5917-352A-E100-73E2EC1B9B7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535452836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640</xdr:row>
      <xdr:rowOff>24011</xdr:rowOff>
    </xdr:from>
    <xdr:to>
      <xdr:col>7</xdr:col>
      <xdr:colOff>584200</xdr:colOff>
      <xdr:row>640</xdr:row>
      <xdr:rowOff>890368</xdr:rowOff>
    </xdr:to>
    <xdr:pic>
      <xdr:nvPicPr>
        <xdr:cNvPr id="1214" name="Picture 1213">
          <a:extLst>
            <a:ext uri="{FF2B5EF4-FFF2-40B4-BE49-F238E27FC236}">
              <a16:creationId xmlns:a16="http://schemas.microsoft.com/office/drawing/2014/main" xmlns="" id="{E3AD0824-9098-1FD7-76F5-A7E633123E9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537033986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641</xdr:row>
      <xdr:rowOff>24011</xdr:rowOff>
    </xdr:from>
    <xdr:to>
      <xdr:col>7</xdr:col>
      <xdr:colOff>584200</xdr:colOff>
      <xdr:row>641</xdr:row>
      <xdr:rowOff>890368</xdr:rowOff>
    </xdr:to>
    <xdr:pic>
      <xdr:nvPicPr>
        <xdr:cNvPr id="1216" name="Picture 1215">
          <a:extLst>
            <a:ext uri="{FF2B5EF4-FFF2-40B4-BE49-F238E27FC236}">
              <a16:creationId xmlns:a16="http://schemas.microsoft.com/office/drawing/2014/main" xmlns="" id="{D279E545-B510-0566-5CA4-807908FD896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537948386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642</xdr:row>
      <xdr:rowOff>24011</xdr:rowOff>
    </xdr:from>
    <xdr:to>
      <xdr:col>7</xdr:col>
      <xdr:colOff>584200</xdr:colOff>
      <xdr:row>642</xdr:row>
      <xdr:rowOff>890368</xdr:rowOff>
    </xdr:to>
    <xdr:pic>
      <xdr:nvPicPr>
        <xdr:cNvPr id="1218" name="Picture 1217">
          <a:extLst>
            <a:ext uri="{FF2B5EF4-FFF2-40B4-BE49-F238E27FC236}">
              <a16:creationId xmlns:a16="http://schemas.microsoft.com/office/drawing/2014/main" xmlns="" id="{7DBE1284-DEA2-1692-2939-5A1A0F0CDBC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538862786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643</xdr:row>
      <xdr:rowOff>24011</xdr:rowOff>
    </xdr:from>
    <xdr:to>
      <xdr:col>7</xdr:col>
      <xdr:colOff>584200</xdr:colOff>
      <xdr:row>643</xdr:row>
      <xdr:rowOff>890368</xdr:rowOff>
    </xdr:to>
    <xdr:pic>
      <xdr:nvPicPr>
        <xdr:cNvPr id="1220" name="Picture 1219">
          <a:extLst>
            <a:ext uri="{FF2B5EF4-FFF2-40B4-BE49-F238E27FC236}">
              <a16:creationId xmlns:a16="http://schemas.microsoft.com/office/drawing/2014/main" xmlns="" id="{CEB4ECAD-FD10-B5E6-CDBA-A61B51654E9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539777186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644</xdr:row>
      <xdr:rowOff>24011</xdr:rowOff>
    </xdr:from>
    <xdr:to>
      <xdr:col>7</xdr:col>
      <xdr:colOff>584200</xdr:colOff>
      <xdr:row>644</xdr:row>
      <xdr:rowOff>890368</xdr:rowOff>
    </xdr:to>
    <xdr:pic>
      <xdr:nvPicPr>
        <xdr:cNvPr id="1222" name="Picture 1221">
          <a:extLst>
            <a:ext uri="{FF2B5EF4-FFF2-40B4-BE49-F238E27FC236}">
              <a16:creationId xmlns:a16="http://schemas.microsoft.com/office/drawing/2014/main" xmlns="" id="{C35F520F-B7D0-F0A2-2A9C-FE19986447B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540691586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645</xdr:row>
      <xdr:rowOff>24011</xdr:rowOff>
    </xdr:from>
    <xdr:to>
      <xdr:col>7</xdr:col>
      <xdr:colOff>584200</xdr:colOff>
      <xdr:row>645</xdr:row>
      <xdr:rowOff>890368</xdr:rowOff>
    </xdr:to>
    <xdr:pic>
      <xdr:nvPicPr>
        <xdr:cNvPr id="1224" name="Picture 1223">
          <a:extLst>
            <a:ext uri="{FF2B5EF4-FFF2-40B4-BE49-F238E27FC236}">
              <a16:creationId xmlns:a16="http://schemas.microsoft.com/office/drawing/2014/main" xmlns="" id="{49522A60-C5C0-D32A-092D-711CC7C0D51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541605986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646</xdr:row>
      <xdr:rowOff>24011</xdr:rowOff>
    </xdr:from>
    <xdr:to>
      <xdr:col>7</xdr:col>
      <xdr:colOff>584200</xdr:colOff>
      <xdr:row>646</xdr:row>
      <xdr:rowOff>890368</xdr:rowOff>
    </xdr:to>
    <xdr:pic>
      <xdr:nvPicPr>
        <xdr:cNvPr id="1226" name="Picture 1225">
          <a:extLst>
            <a:ext uri="{FF2B5EF4-FFF2-40B4-BE49-F238E27FC236}">
              <a16:creationId xmlns:a16="http://schemas.microsoft.com/office/drawing/2014/main" xmlns="" id="{40F44202-D708-7091-F061-17F8559B8C8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542520386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647</xdr:row>
      <xdr:rowOff>24011</xdr:rowOff>
    </xdr:from>
    <xdr:to>
      <xdr:col>7</xdr:col>
      <xdr:colOff>584200</xdr:colOff>
      <xdr:row>647</xdr:row>
      <xdr:rowOff>890368</xdr:rowOff>
    </xdr:to>
    <xdr:pic>
      <xdr:nvPicPr>
        <xdr:cNvPr id="1228" name="Picture 1227">
          <a:extLst>
            <a:ext uri="{FF2B5EF4-FFF2-40B4-BE49-F238E27FC236}">
              <a16:creationId xmlns:a16="http://schemas.microsoft.com/office/drawing/2014/main" xmlns="" id="{6B3CB3E2-E4EB-CF51-5390-B57114B9796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543434786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648</xdr:row>
      <xdr:rowOff>24011</xdr:rowOff>
    </xdr:from>
    <xdr:to>
      <xdr:col>7</xdr:col>
      <xdr:colOff>584200</xdr:colOff>
      <xdr:row>648</xdr:row>
      <xdr:rowOff>890368</xdr:rowOff>
    </xdr:to>
    <xdr:pic>
      <xdr:nvPicPr>
        <xdr:cNvPr id="1230" name="Picture 1229">
          <a:extLst>
            <a:ext uri="{FF2B5EF4-FFF2-40B4-BE49-F238E27FC236}">
              <a16:creationId xmlns:a16="http://schemas.microsoft.com/office/drawing/2014/main" xmlns="" id="{F8BE4DCA-55D3-1BE8-D925-C347323E57D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544349186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649</xdr:row>
      <xdr:rowOff>24011</xdr:rowOff>
    </xdr:from>
    <xdr:to>
      <xdr:col>7</xdr:col>
      <xdr:colOff>584200</xdr:colOff>
      <xdr:row>649</xdr:row>
      <xdr:rowOff>890368</xdr:rowOff>
    </xdr:to>
    <xdr:pic>
      <xdr:nvPicPr>
        <xdr:cNvPr id="1232" name="Picture 1231">
          <a:extLst>
            <a:ext uri="{FF2B5EF4-FFF2-40B4-BE49-F238E27FC236}">
              <a16:creationId xmlns:a16="http://schemas.microsoft.com/office/drawing/2014/main" xmlns="" id="{27DB228D-31CC-A069-1F7F-E08C5B22BD4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545263586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650</xdr:row>
      <xdr:rowOff>24011</xdr:rowOff>
    </xdr:from>
    <xdr:to>
      <xdr:col>7</xdr:col>
      <xdr:colOff>584200</xdr:colOff>
      <xdr:row>650</xdr:row>
      <xdr:rowOff>890368</xdr:rowOff>
    </xdr:to>
    <xdr:pic>
      <xdr:nvPicPr>
        <xdr:cNvPr id="1234" name="Picture 1233">
          <a:extLst>
            <a:ext uri="{FF2B5EF4-FFF2-40B4-BE49-F238E27FC236}">
              <a16:creationId xmlns:a16="http://schemas.microsoft.com/office/drawing/2014/main" xmlns="" id="{92401AB8-1639-6CDD-5823-B1FD83AFC43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546177986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651</xdr:row>
      <xdr:rowOff>24011</xdr:rowOff>
    </xdr:from>
    <xdr:to>
      <xdr:col>7</xdr:col>
      <xdr:colOff>584200</xdr:colOff>
      <xdr:row>651</xdr:row>
      <xdr:rowOff>890368</xdr:rowOff>
    </xdr:to>
    <xdr:pic>
      <xdr:nvPicPr>
        <xdr:cNvPr id="1236" name="Picture 1235">
          <a:extLst>
            <a:ext uri="{FF2B5EF4-FFF2-40B4-BE49-F238E27FC236}">
              <a16:creationId xmlns:a16="http://schemas.microsoft.com/office/drawing/2014/main" xmlns="" id="{DAA1DCD0-4593-DBD6-981C-64F487A3B2F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547092386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652</xdr:row>
      <xdr:rowOff>24011</xdr:rowOff>
    </xdr:from>
    <xdr:to>
      <xdr:col>7</xdr:col>
      <xdr:colOff>584200</xdr:colOff>
      <xdr:row>652</xdr:row>
      <xdr:rowOff>890368</xdr:rowOff>
    </xdr:to>
    <xdr:pic>
      <xdr:nvPicPr>
        <xdr:cNvPr id="1238" name="Picture 1237">
          <a:extLst>
            <a:ext uri="{FF2B5EF4-FFF2-40B4-BE49-F238E27FC236}">
              <a16:creationId xmlns:a16="http://schemas.microsoft.com/office/drawing/2014/main" xmlns="" id="{0C808B7F-7B7B-FA33-D446-0048EE05941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548006786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653</xdr:row>
      <xdr:rowOff>24011</xdr:rowOff>
    </xdr:from>
    <xdr:to>
      <xdr:col>7</xdr:col>
      <xdr:colOff>584200</xdr:colOff>
      <xdr:row>653</xdr:row>
      <xdr:rowOff>890368</xdr:rowOff>
    </xdr:to>
    <xdr:pic>
      <xdr:nvPicPr>
        <xdr:cNvPr id="1240" name="Picture 1239">
          <a:extLst>
            <a:ext uri="{FF2B5EF4-FFF2-40B4-BE49-F238E27FC236}">
              <a16:creationId xmlns:a16="http://schemas.microsoft.com/office/drawing/2014/main" xmlns="" id="{D44C138D-0C8F-DCDC-81CF-A2A07689754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548921186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654</xdr:row>
      <xdr:rowOff>24011</xdr:rowOff>
    </xdr:from>
    <xdr:to>
      <xdr:col>7</xdr:col>
      <xdr:colOff>584200</xdr:colOff>
      <xdr:row>654</xdr:row>
      <xdr:rowOff>890368</xdr:rowOff>
    </xdr:to>
    <xdr:pic>
      <xdr:nvPicPr>
        <xdr:cNvPr id="1242" name="Picture 1241">
          <a:extLst>
            <a:ext uri="{FF2B5EF4-FFF2-40B4-BE49-F238E27FC236}">
              <a16:creationId xmlns:a16="http://schemas.microsoft.com/office/drawing/2014/main" xmlns="" id="{14A49DCE-658F-8E2B-8F4B-DB309CFD15B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549835586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655</xdr:row>
      <xdr:rowOff>24011</xdr:rowOff>
    </xdr:from>
    <xdr:to>
      <xdr:col>7</xdr:col>
      <xdr:colOff>584200</xdr:colOff>
      <xdr:row>655</xdr:row>
      <xdr:rowOff>890368</xdr:rowOff>
    </xdr:to>
    <xdr:pic>
      <xdr:nvPicPr>
        <xdr:cNvPr id="1244" name="Picture 1243">
          <a:extLst>
            <a:ext uri="{FF2B5EF4-FFF2-40B4-BE49-F238E27FC236}">
              <a16:creationId xmlns:a16="http://schemas.microsoft.com/office/drawing/2014/main" xmlns="" id="{0C4203B3-6B30-DE9B-214E-13C11750EE2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550749986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659</xdr:row>
      <xdr:rowOff>24011</xdr:rowOff>
    </xdr:from>
    <xdr:to>
      <xdr:col>7</xdr:col>
      <xdr:colOff>584200</xdr:colOff>
      <xdr:row>659</xdr:row>
      <xdr:rowOff>890368</xdr:rowOff>
    </xdr:to>
    <xdr:pic>
      <xdr:nvPicPr>
        <xdr:cNvPr id="1246" name="Picture 1245">
          <a:extLst>
            <a:ext uri="{FF2B5EF4-FFF2-40B4-BE49-F238E27FC236}">
              <a16:creationId xmlns:a16="http://schemas.microsoft.com/office/drawing/2014/main" xmlns="" id="{898AD1C9-2F21-B71C-2665-47641F09884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552331136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660</xdr:row>
      <xdr:rowOff>24011</xdr:rowOff>
    </xdr:from>
    <xdr:to>
      <xdr:col>7</xdr:col>
      <xdr:colOff>584200</xdr:colOff>
      <xdr:row>660</xdr:row>
      <xdr:rowOff>890368</xdr:rowOff>
    </xdr:to>
    <xdr:pic>
      <xdr:nvPicPr>
        <xdr:cNvPr id="1248" name="Picture 1247">
          <a:extLst>
            <a:ext uri="{FF2B5EF4-FFF2-40B4-BE49-F238E27FC236}">
              <a16:creationId xmlns:a16="http://schemas.microsoft.com/office/drawing/2014/main" xmlns="" id="{29C05F0B-9575-C4D5-0EA5-C6DC50E660E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553245536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661</xdr:row>
      <xdr:rowOff>24011</xdr:rowOff>
    </xdr:from>
    <xdr:to>
      <xdr:col>7</xdr:col>
      <xdr:colOff>584200</xdr:colOff>
      <xdr:row>661</xdr:row>
      <xdr:rowOff>890368</xdr:rowOff>
    </xdr:to>
    <xdr:pic>
      <xdr:nvPicPr>
        <xdr:cNvPr id="1250" name="Picture 1249">
          <a:extLst>
            <a:ext uri="{FF2B5EF4-FFF2-40B4-BE49-F238E27FC236}">
              <a16:creationId xmlns:a16="http://schemas.microsoft.com/office/drawing/2014/main" xmlns="" id="{DFC1BF21-FB0E-1336-D86F-48B5AC8213D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554159936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662</xdr:row>
      <xdr:rowOff>24011</xdr:rowOff>
    </xdr:from>
    <xdr:to>
      <xdr:col>7</xdr:col>
      <xdr:colOff>584200</xdr:colOff>
      <xdr:row>662</xdr:row>
      <xdr:rowOff>890368</xdr:rowOff>
    </xdr:to>
    <xdr:pic>
      <xdr:nvPicPr>
        <xdr:cNvPr id="1252" name="Picture 1251">
          <a:extLst>
            <a:ext uri="{FF2B5EF4-FFF2-40B4-BE49-F238E27FC236}">
              <a16:creationId xmlns:a16="http://schemas.microsoft.com/office/drawing/2014/main" xmlns="" id="{2E93DE4E-1161-97FA-998E-19219A54F88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555074336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663</xdr:row>
      <xdr:rowOff>24011</xdr:rowOff>
    </xdr:from>
    <xdr:to>
      <xdr:col>7</xdr:col>
      <xdr:colOff>584200</xdr:colOff>
      <xdr:row>663</xdr:row>
      <xdr:rowOff>890368</xdr:rowOff>
    </xdr:to>
    <xdr:pic>
      <xdr:nvPicPr>
        <xdr:cNvPr id="1254" name="Picture 1253">
          <a:extLst>
            <a:ext uri="{FF2B5EF4-FFF2-40B4-BE49-F238E27FC236}">
              <a16:creationId xmlns:a16="http://schemas.microsoft.com/office/drawing/2014/main" xmlns="" id="{C417A717-D6CE-5168-10CB-A45B9FAC32F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555988736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664</xdr:row>
      <xdr:rowOff>24011</xdr:rowOff>
    </xdr:from>
    <xdr:to>
      <xdr:col>7</xdr:col>
      <xdr:colOff>584200</xdr:colOff>
      <xdr:row>664</xdr:row>
      <xdr:rowOff>890368</xdr:rowOff>
    </xdr:to>
    <xdr:pic>
      <xdr:nvPicPr>
        <xdr:cNvPr id="1256" name="Picture 1255">
          <a:extLst>
            <a:ext uri="{FF2B5EF4-FFF2-40B4-BE49-F238E27FC236}">
              <a16:creationId xmlns:a16="http://schemas.microsoft.com/office/drawing/2014/main" xmlns="" id="{96018F96-41DB-5990-619C-1A1DB9E066A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556903136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345</xdr:row>
      <xdr:rowOff>23813</xdr:rowOff>
    </xdr:from>
    <xdr:to>
      <xdr:col>7</xdr:col>
      <xdr:colOff>584200</xdr:colOff>
      <xdr:row>345</xdr:row>
      <xdr:rowOff>862013</xdr:rowOff>
    </xdr:to>
    <xdr:pic>
      <xdr:nvPicPr>
        <xdr:cNvPr id="1258" name="Picture 1257">
          <a:extLst>
            <a:ext uri="{FF2B5EF4-FFF2-40B4-BE49-F238E27FC236}">
              <a16:creationId xmlns:a16="http://schemas.microsoft.com/office/drawing/2014/main" xmlns="" id="{73C0279D-6E44-38E4-2DDC-8087BE2356F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285116588"/>
          <a:ext cx="558800" cy="8382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668</xdr:row>
      <xdr:rowOff>22225</xdr:rowOff>
    </xdr:from>
    <xdr:to>
      <xdr:col>7</xdr:col>
      <xdr:colOff>584200</xdr:colOff>
      <xdr:row>668</xdr:row>
      <xdr:rowOff>720725</xdr:rowOff>
    </xdr:to>
    <xdr:pic>
      <xdr:nvPicPr>
        <xdr:cNvPr id="1260" name="Picture 1259">
          <a:extLst>
            <a:ext uri="{FF2B5EF4-FFF2-40B4-BE49-F238E27FC236}">
              <a16:creationId xmlns:a16="http://schemas.microsoft.com/office/drawing/2014/main" xmlns="" id="{54687763-4C50-6E7D-2DE5-39F05DBD515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559168300"/>
          <a:ext cx="558800" cy="6985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669</xdr:row>
      <xdr:rowOff>22225</xdr:rowOff>
    </xdr:from>
    <xdr:to>
      <xdr:col>7</xdr:col>
      <xdr:colOff>584200</xdr:colOff>
      <xdr:row>669</xdr:row>
      <xdr:rowOff>720725</xdr:rowOff>
    </xdr:to>
    <xdr:pic>
      <xdr:nvPicPr>
        <xdr:cNvPr id="1262" name="Picture 1261">
          <a:extLst>
            <a:ext uri="{FF2B5EF4-FFF2-40B4-BE49-F238E27FC236}">
              <a16:creationId xmlns:a16="http://schemas.microsoft.com/office/drawing/2014/main" xmlns="" id="{42691991-DB3F-204C-C794-59D3252F661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559911250"/>
          <a:ext cx="558800" cy="6985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670</xdr:row>
      <xdr:rowOff>22225</xdr:rowOff>
    </xdr:from>
    <xdr:to>
      <xdr:col>7</xdr:col>
      <xdr:colOff>584200</xdr:colOff>
      <xdr:row>670</xdr:row>
      <xdr:rowOff>720725</xdr:rowOff>
    </xdr:to>
    <xdr:pic>
      <xdr:nvPicPr>
        <xdr:cNvPr id="1264" name="Picture 1263">
          <a:extLst>
            <a:ext uri="{FF2B5EF4-FFF2-40B4-BE49-F238E27FC236}">
              <a16:creationId xmlns:a16="http://schemas.microsoft.com/office/drawing/2014/main" xmlns="" id="{5685B9C2-E7C4-9CFC-0545-B4247B28CD3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560654200"/>
          <a:ext cx="558800" cy="6985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671</xdr:row>
      <xdr:rowOff>22225</xdr:rowOff>
    </xdr:from>
    <xdr:to>
      <xdr:col>7</xdr:col>
      <xdr:colOff>584200</xdr:colOff>
      <xdr:row>671</xdr:row>
      <xdr:rowOff>720725</xdr:rowOff>
    </xdr:to>
    <xdr:pic>
      <xdr:nvPicPr>
        <xdr:cNvPr id="1266" name="Picture 1265">
          <a:extLst>
            <a:ext uri="{FF2B5EF4-FFF2-40B4-BE49-F238E27FC236}">
              <a16:creationId xmlns:a16="http://schemas.microsoft.com/office/drawing/2014/main" xmlns="" id="{09ECE866-1A5F-806F-B6BE-B5D143B7147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561397150"/>
          <a:ext cx="558800" cy="6985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672</xdr:row>
      <xdr:rowOff>22225</xdr:rowOff>
    </xdr:from>
    <xdr:to>
      <xdr:col>7</xdr:col>
      <xdr:colOff>584200</xdr:colOff>
      <xdr:row>672</xdr:row>
      <xdr:rowOff>720725</xdr:rowOff>
    </xdr:to>
    <xdr:pic>
      <xdr:nvPicPr>
        <xdr:cNvPr id="1268" name="Picture 1267">
          <a:extLst>
            <a:ext uri="{FF2B5EF4-FFF2-40B4-BE49-F238E27FC236}">
              <a16:creationId xmlns:a16="http://schemas.microsoft.com/office/drawing/2014/main" xmlns="" id="{E4D56520-D03D-6D0B-BCCB-ADF4FD01E8E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562140100"/>
          <a:ext cx="558800" cy="6985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674</xdr:row>
      <xdr:rowOff>24011</xdr:rowOff>
    </xdr:from>
    <xdr:to>
      <xdr:col>7</xdr:col>
      <xdr:colOff>584200</xdr:colOff>
      <xdr:row>674</xdr:row>
      <xdr:rowOff>890368</xdr:rowOff>
    </xdr:to>
    <xdr:pic>
      <xdr:nvPicPr>
        <xdr:cNvPr id="1270" name="Picture 1269">
          <a:extLst>
            <a:ext uri="{FF2B5EF4-FFF2-40B4-BE49-F238E27FC236}">
              <a16:creationId xmlns:a16="http://schemas.microsoft.com/office/drawing/2014/main" xmlns="" id="{D0A24C4A-1343-5A7A-C887-B5F59BCE60A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563075336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675</xdr:row>
      <xdr:rowOff>24011</xdr:rowOff>
    </xdr:from>
    <xdr:to>
      <xdr:col>7</xdr:col>
      <xdr:colOff>584200</xdr:colOff>
      <xdr:row>675</xdr:row>
      <xdr:rowOff>890368</xdr:rowOff>
    </xdr:to>
    <xdr:pic>
      <xdr:nvPicPr>
        <xdr:cNvPr id="1272" name="Picture 1271">
          <a:extLst>
            <a:ext uri="{FF2B5EF4-FFF2-40B4-BE49-F238E27FC236}">
              <a16:creationId xmlns:a16="http://schemas.microsoft.com/office/drawing/2014/main" xmlns="" id="{8D6DF183-7C26-4476-15E9-ACE9D54D47B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563989736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676</xdr:row>
      <xdr:rowOff>24011</xdr:rowOff>
    </xdr:from>
    <xdr:to>
      <xdr:col>7</xdr:col>
      <xdr:colOff>584200</xdr:colOff>
      <xdr:row>676</xdr:row>
      <xdr:rowOff>890368</xdr:rowOff>
    </xdr:to>
    <xdr:pic>
      <xdr:nvPicPr>
        <xdr:cNvPr id="1274" name="Picture 1273">
          <a:extLst>
            <a:ext uri="{FF2B5EF4-FFF2-40B4-BE49-F238E27FC236}">
              <a16:creationId xmlns:a16="http://schemas.microsoft.com/office/drawing/2014/main" xmlns="" id="{34D2B465-F91C-FC24-9FF2-85C60F7619E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564904136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677</xdr:row>
      <xdr:rowOff>24011</xdr:rowOff>
    </xdr:from>
    <xdr:to>
      <xdr:col>7</xdr:col>
      <xdr:colOff>584200</xdr:colOff>
      <xdr:row>677</xdr:row>
      <xdr:rowOff>890368</xdr:rowOff>
    </xdr:to>
    <xdr:pic>
      <xdr:nvPicPr>
        <xdr:cNvPr id="1276" name="Picture 1275">
          <a:extLst>
            <a:ext uri="{FF2B5EF4-FFF2-40B4-BE49-F238E27FC236}">
              <a16:creationId xmlns:a16="http://schemas.microsoft.com/office/drawing/2014/main" xmlns="" id="{70F0BD75-D96C-4659-C2E4-6ADE7FF5294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565818536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678</xdr:row>
      <xdr:rowOff>24011</xdr:rowOff>
    </xdr:from>
    <xdr:to>
      <xdr:col>7</xdr:col>
      <xdr:colOff>584200</xdr:colOff>
      <xdr:row>678</xdr:row>
      <xdr:rowOff>890368</xdr:rowOff>
    </xdr:to>
    <xdr:pic>
      <xdr:nvPicPr>
        <xdr:cNvPr id="1278" name="Picture 1277">
          <a:extLst>
            <a:ext uri="{FF2B5EF4-FFF2-40B4-BE49-F238E27FC236}">
              <a16:creationId xmlns:a16="http://schemas.microsoft.com/office/drawing/2014/main" xmlns="" id="{080E9C05-9177-E0B4-4127-A46D43BA7D2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566732936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679</xdr:row>
      <xdr:rowOff>24011</xdr:rowOff>
    </xdr:from>
    <xdr:to>
      <xdr:col>7</xdr:col>
      <xdr:colOff>584200</xdr:colOff>
      <xdr:row>679</xdr:row>
      <xdr:rowOff>890368</xdr:rowOff>
    </xdr:to>
    <xdr:pic>
      <xdr:nvPicPr>
        <xdr:cNvPr id="1280" name="Picture 1279">
          <a:extLst>
            <a:ext uri="{FF2B5EF4-FFF2-40B4-BE49-F238E27FC236}">
              <a16:creationId xmlns:a16="http://schemas.microsoft.com/office/drawing/2014/main" xmlns="" id="{6479C6CF-2ECB-7C53-9CFB-ED7AE8DA7B1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567647336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680</xdr:row>
      <xdr:rowOff>24011</xdr:rowOff>
    </xdr:from>
    <xdr:to>
      <xdr:col>7</xdr:col>
      <xdr:colOff>584200</xdr:colOff>
      <xdr:row>680</xdr:row>
      <xdr:rowOff>890368</xdr:rowOff>
    </xdr:to>
    <xdr:pic>
      <xdr:nvPicPr>
        <xdr:cNvPr id="1282" name="Picture 1281">
          <a:extLst>
            <a:ext uri="{FF2B5EF4-FFF2-40B4-BE49-F238E27FC236}">
              <a16:creationId xmlns:a16="http://schemas.microsoft.com/office/drawing/2014/main" xmlns="" id="{86A7D143-66D6-FFF7-29A7-9433EAD926D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568561736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681</xdr:row>
      <xdr:rowOff>24011</xdr:rowOff>
    </xdr:from>
    <xdr:to>
      <xdr:col>7</xdr:col>
      <xdr:colOff>584200</xdr:colOff>
      <xdr:row>681</xdr:row>
      <xdr:rowOff>890368</xdr:rowOff>
    </xdr:to>
    <xdr:pic>
      <xdr:nvPicPr>
        <xdr:cNvPr id="1284" name="Picture 1283">
          <a:extLst>
            <a:ext uri="{FF2B5EF4-FFF2-40B4-BE49-F238E27FC236}">
              <a16:creationId xmlns:a16="http://schemas.microsoft.com/office/drawing/2014/main" xmlns="" id="{0ECB2231-9DAB-148A-E295-4A7AE3C11A6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569476136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682</xdr:row>
      <xdr:rowOff>24011</xdr:rowOff>
    </xdr:from>
    <xdr:to>
      <xdr:col>7</xdr:col>
      <xdr:colOff>584200</xdr:colOff>
      <xdr:row>682</xdr:row>
      <xdr:rowOff>890368</xdr:rowOff>
    </xdr:to>
    <xdr:pic>
      <xdr:nvPicPr>
        <xdr:cNvPr id="1286" name="Picture 1285">
          <a:extLst>
            <a:ext uri="{FF2B5EF4-FFF2-40B4-BE49-F238E27FC236}">
              <a16:creationId xmlns:a16="http://schemas.microsoft.com/office/drawing/2014/main" xmlns="" id="{19DC5EE8-52F6-6DDA-059D-62CD42E4385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570390536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683</xdr:row>
      <xdr:rowOff>24011</xdr:rowOff>
    </xdr:from>
    <xdr:to>
      <xdr:col>7</xdr:col>
      <xdr:colOff>584200</xdr:colOff>
      <xdr:row>683</xdr:row>
      <xdr:rowOff>890368</xdr:rowOff>
    </xdr:to>
    <xdr:pic>
      <xdr:nvPicPr>
        <xdr:cNvPr id="1288" name="Picture 1287">
          <a:extLst>
            <a:ext uri="{FF2B5EF4-FFF2-40B4-BE49-F238E27FC236}">
              <a16:creationId xmlns:a16="http://schemas.microsoft.com/office/drawing/2014/main" xmlns="" id="{74E1EA6A-7525-55BE-F2CC-F2C8E2FE841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571304936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684</xdr:row>
      <xdr:rowOff>24705</xdr:rowOff>
    </xdr:from>
    <xdr:to>
      <xdr:col>7</xdr:col>
      <xdr:colOff>584200</xdr:colOff>
      <xdr:row>684</xdr:row>
      <xdr:rowOff>822991</xdr:rowOff>
    </xdr:to>
    <xdr:pic>
      <xdr:nvPicPr>
        <xdr:cNvPr id="1290" name="Picture 1289">
          <a:extLst>
            <a:ext uri="{FF2B5EF4-FFF2-40B4-BE49-F238E27FC236}">
              <a16:creationId xmlns:a16="http://schemas.microsoft.com/office/drawing/2014/main" xmlns="" id="{D7E1E176-B66F-E1BC-59CC-CABDBB0D78B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572220030"/>
          <a:ext cx="558800" cy="798286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685</xdr:row>
      <xdr:rowOff>24011</xdr:rowOff>
    </xdr:from>
    <xdr:to>
      <xdr:col>7</xdr:col>
      <xdr:colOff>584200</xdr:colOff>
      <xdr:row>685</xdr:row>
      <xdr:rowOff>890368</xdr:rowOff>
    </xdr:to>
    <xdr:pic>
      <xdr:nvPicPr>
        <xdr:cNvPr id="1292" name="Picture 1291">
          <a:extLst>
            <a:ext uri="{FF2B5EF4-FFF2-40B4-BE49-F238E27FC236}">
              <a16:creationId xmlns:a16="http://schemas.microsoft.com/office/drawing/2014/main" xmlns="" id="{65B40424-F430-4007-A31C-66C8F8969ED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573067061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686</xdr:row>
      <xdr:rowOff>24011</xdr:rowOff>
    </xdr:from>
    <xdr:to>
      <xdr:col>7</xdr:col>
      <xdr:colOff>584200</xdr:colOff>
      <xdr:row>686</xdr:row>
      <xdr:rowOff>890368</xdr:rowOff>
    </xdr:to>
    <xdr:pic>
      <xdr:nvPicPr>
        <xdr:cNvPr id="1294" name="Picture 1293">
          <a:extLst>
            <a:ext uri="{FF2B5EF4-FFF2-40B4-BE49-F238E27FC236}">
              <a16:creationId xmlns:a16="http://schemas.microsoft.com/office/drawing/2014/main" xmlns="" id="{457CF66B-73FB-8517-3A70-A245DEB333D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573981461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687</xdr:row>
      <xdr:rowOff>24011</xdr:rowOff>
    </xdr:from>
    <xdr:to>
      <xdr:col>7</xdr:col>
      <xdr:colOff>584200</xdr:colOff>
      <xdr:row>687</xdr:row>
      <xdr:rowOff>890368</xdr:rowOff>
    </xdr:to>
    <xdr:pic>
      <xdr:nvPicPr>
        <xdr:cNvPr id="1296" name="Picture 1295">
          <a:extLst>
            <a:ext uri="{FF2B5EF4-FFF2-40B4-BE49-F238E27FC236}">
              <a16:creationId xmlns:a16="http://schemas.microsoft.com/office/drawing/2014/main" xmlns="" id="{5A176BA1-1CA5-DA62-8CFB-4E83FD8AA3E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574895861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688</xdr:row>
      <xdr:rowOff>24011</xdr:rowOff>
    </xdr:from>
    <xdr:to>
      <xdr:col>7</xdr:col>
      <xdr:colOff>584200</xdr:colOff>
      <xdr:row>688</xdr:row>
      <xdr:rowOff>890368</xdr:rowOff>
    </xdr:to>
    <xdr:pic>
      <xdr:nvPicPr>
        <xdr:cNvPr id="1298" name="Picture 1297">
          <a:extLst>
            <a:ext uri="{FF2B5EF4-FFF2-40B4-BE49-F238E27FC236}">
              <a16:creationId xmlns:a16="http://schemas.microsoft.com/office/drawing/2014/main" xmlns="" id="{3769ACC0-5850-3B6A-9B2E-49B4A79BA90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575810261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689</xdr:row>
      <xdr:rowOff>24011</xdr:rowOff>
    </xdr:from>
    <xdr:to>
      <xdr:col>7</xdr:col>
      <xdr:colOff>584200</xdr:colOff>
      <xdr:row>689</xdr:row>
      <xdr:rowOff>890368</xdr:rowOff>
    </xdr:to>
    <xdr:pic>
      <xdr:nvPicPr>
        <xdr:cNvPr id="1300" name="Picture 1299">
          <a:extLst>
            <a:ext uri="{FF2B5EF4-FFF2-40B4-BE49-F238E27FC236}">
              <a16:creationId xmlns:a16="http://schemas.microsoft.com/office/drawing/2014/main" xmlns="" id="{C159BE7A-B03B-5648-BBC6-16135634BA3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576724661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690</xdr:row>
      <xdr:rowOff>24011</xdr:rowOff>
    </xdr:from>
    <xdr:to>
      <xdr:col>7</xdr:col>
      <xdr:colOff>584200</xdr:colOff>
      <xdr:row>690</xdr:row>
      <xdr:rowOff>890368</xdr:rowOff>
    </xdr:to>
    <xdr:pic>
      <xdr:nvPicPr>
        <xdr:cNvPr id="1302" name="Picture 1301">
          <a:extLst>
            <a:ext uri="{FF2B5EF4-FFF2-40B4-BE49-F238E27FC236}">
              <a16:creationId xmlns:a16="http://schemas.microsoft.com/office/drawing/2014/main" xmlns="" id="{85F7360F-60F4-0646-39B6-25543DFBCD6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577639061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691</xdr:row>
      <xdr:rowOff>24011</xdr:rowOff>
    </xdr:from>
    <xdr:to>
      <xdr:col>7</xdr:col>
      <xdr:colOff>584200</xdr:colOff>
      <xdr:row>691</xdr:row>
      <xdr:rowOff>890368</xdr:rowOff>
    </xdr:to>
    <xdr:pic>
      <xdr:nvPicPr>
        <xdr:cNvPr id="1304" name="Picture 1303">
          <a:extLst>
            <a:ext uri="{FF2B5EF4-FFF2-40B4-BE49-F238E27FC236}">
              <a16:creationId xmlns:a16="http://schemas.microsoft.com/office/drawing/2014/main" xmlns="" id="{FB10E7BC-0116-00B9-06F2-3A792672A9C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578553461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692</xdr:row>
      <xdr:rowOff>24011</xdr:rowOff>
    </xdr:from>
    <xdr:to>
      <xdr:col>7</xdr:col>
      <xdr:colOff>584200</xdr:colOff>
      <xdr:row>692</xdr:row>
      <xdr:rowOff>890368</xdr:rowOff>
    </xdr:to>
    <xdr:pic>
      <xdr:nvPicPr>
        <xdr:cNvPr id="1306" name="Picture 1305">
          <a:extLst>
            <a:ext uri="{FF2B5EF4-FFF2-40B4-BE49-F238E27FC236}">
              <a16:creationId xmlns:a16="http://schemas.microsoft.com/office/drawing/2014/main" xmlns="" id="{B13AAC39-B36D-6DE6-8242-CE7ABD661BC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579467861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693</xdr:row>
      <xdr:rowOff>24011</xdr:rowOff>
    </xdr:from>
    <xdr:to>
      <xdr:col>7</xdr:col>
      <xdr:colOff>584200</xdr:colOff>
      <xdr:row>693</xdr:row>
      <xdr:rowOff>890368</xdr:rowOff>
    </xdr:to>
    <xdr:pic>
      <xdr:nvPicPr>
        <xdr:cNvPr id="1308" name="Picture 1307">
          <a:extLst>
            <a:ext uri="{FF2B5EF4-FFF2-40B4-BE49-F238E27FC236}">
              <a16:creationId xmlns:a16="http://schemas.microsoft.com/office/drawing/2014/main" xmlns="" id="{3A41CCB1-87FC-386D-42F0-96DC8E09A53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580382261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694</xdr:row>
      <xdr:rowOff>22225</xdr:rowOff>
    </xdr:from>
    <xdr:to>
      <xdr:col>7</xdr:col>
      <xdr:colOff>584200</xdr:colOff>
      <xdr:row>694</xdr:row>
      <xdr:rowOff>720725</xdr:rowOff>
    </xdr:to>
    <xdr:pic>
      <xdr:nvPicPr>
        <xdr:cNvPr id="1310" name="Picture 1309">
          <a:extLst>
            <a:ext uri="{FF2B5EF4-FFF2-40B4-BE49-F238E27FC236}">
              <a16:creationId xmlns:a16="http://schemas.microsoft.com/office/drawing/2014/main" xmlns="" id="{564BDCDF-D731-DA5B-FAAB-7806DD0141C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581294875"/>
          <a:ext cx="558800" cy="6985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695</xdr:row>
      <xdr:rowOff>24011</xdr:rowOff>
    </xdr:from>
    <xdr:to>
      <xdr:col>7</xdr:col>
      <xdr:colOff>584200</xdr:colOff>
      <xdr:row>695</xdr:row>
      <xdr:rowOff>890368</xdr:rowOff>
    </xdr:to>
    <xdr:pic>
      <xdr:nvPicPr>
        <xdr:cNvPr id="1312" name="Picture 1311">
          <a:extLst>
            <a:ext uri="{FF2B5EF4-FFF2-40B4-BE49-F238E27FC236}">
              <a16:creationId xmlns:a16="http://schemas.microsoft.com/office/drawing/2014/main" xmlns="" id="{08E5871A-17EF-B82E-0C1A-AEDDE8DC335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582039611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696</xdr:row>
      <xdr:rowOff>24011</xdr:rowOff>
    </xdr:from>
    <xdr:to>
      <xdr:col>7</xdr:col>
      <xdr:colOff>584200</xdr:colOff>
      <xdr:row>696</xdr:row>
      <xdr:rowOff>890368</xdr:rowOff>
    </xdr:to>
    <xdr:pic>
      <xdr:nvPicPr>
        <xdr:cNvPr id="1314" name="Picture 1313">
          <a:extLst>
            <a:ext uri="{FF2B5EF4-FFF2-40B4-BE49-F238E27FC236}">
              <a16:creationId xmlns:a16="http://schemas.microsoft.com/office/drawing/2014/main" xmlns="" id="{BF9B89A4-66CD-6577-6394-1E4F1BB71EF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582954011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697</xdr:row>
      <xdr:rowOff>24011</xdr:rowOff>
    </xdr:from>
    <xdr:to>
      <xdr:col>7</xdr:col>
      <xdr:colOff>584200</xdr:colOff>
      <xdr:row>697</xdr:row>
      <xdr:rowOff>890368</xdr:rowOff>
    </xdr:to>
    <xdr:pic>
      <xdr:nvPicPr>
        <xdr:cNvPr id="1316" name="Picture 1315">
          <a:extLst>
            <a:ext uri="{FF2B5EF4-FFF2-40B4-BE49-F238E27FC236}">
              <a16:creationId xmlns:a16="http://schemas.microsoft.com/office/drawing/2014/main" xmlns="" id="{01523F1A-5CAF-23C0-095D-F6EA174B7F6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583868411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698</xdr:row>
      <xdr:rowOff>24011</xdr:rowOff>
    </xdr:from>
    <xdr:to>
      <xdr:col>7</xdr:col>
      <xdr:colOff>584200</xdr:colOff>
      <xdr:row>698</xdr:row>
      <xdr:rowOff>890368</xdr:rowOff>
    </xdr:to>
    <xdr:pic>
      <xdr:nvPicPr>
        <xdr:cNvPr id="1318" name="Picture 1317">
          <a:extLst>
            <a:ext uri="{FF2B5EF4-FFF2-40B4-BE49-F238E27FC236}">
              <a16:creationId xmlns:a16="http://schemas.microsoft.com/office/drawing/2014/main" xmlns="" id="{A0CF14F4-9F11-E100-3120-2A35E751580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584782811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699</xdr:row>
      <xdr:rowOff>24011</xdr:rowOff>
    </xdr:from>
    <xdr:to>
      <xdr:col>7</xdr:col>
      <xdr:colOff>584200</xdr:colOff>
      <xdr:row>699</xdr:row>
      <xdr:rowOff>890368</xdr:rowOff>
    </xdr:to>
    <xdr:pic>
      <xdr:nvPicPr>
        <xdr:cNvPr id="1320" name="Picture 1319">
          <a:extLst>
            <a:ext uri="{FF2B5EF4-FFF2-40B4-BE49-F238E27FC236}">
              <a16:creationId xmlns:a16="http://schemas.microsoft.com/office/drawing/2014/main" xmlns="" id="{69452F21-8A2C-DC92-26F7-4EE159AA070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585697211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700</xdr:row>
      <xdr:rowOff>24011</xdr:rowOff>
    </xdr:from>
    <xdr:to>
      <xdr:col>7</xdr:col>
      <xdr:colOff>584200</xdr:colOff>
      <xdr:row>700</xdr:row>
      <xdr:rowOff>890368</xdr:rowOff>
    </xdr:to>
    <xdr:pic>
      <xdr:nvPicPr>
        <xdr:cNvPr id="1322" name="Picture 1321">
          <a:extLst>
            <a:ext uri="{FF2B5EF4-FFF2-40B4-BE49-F238E27FC236}">
              <a16:creationId xmlns:a16="http://schemas.microsoft.com/office/drawing/2014/main" xmlns="" id="{23D037CB-FC95-7F93-0038-8E919A5C354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586611611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701</xdr:row>
      <xdr:rowOff>24011</xdr:rowOff>
    </xdr:from>
    <xdr:to>
      <xdr:col>7</xdr:col>
      <xdr:colOff>584200</xdr:colOff>
      <xdr:row>701</xdr:row>
      <xdr:rowOff>890368</xdr:rowOff>
    </xdr:to>
    <xdr:pic>
      <xdr:nvPicPr>
        <xdr:cNvPr id="1324" name="Picture 1323">
          <a:extLst>
            <a:ext uri="{FF2B5EF4-FFF2-40B4-BE49-F238E27FC236}">
              <a16:creationId xmlns:a16="http://schemas.microsoft.com/office/drawing/2014/main" xmlns="" id="{0F86332A-FEAB-E084-3928-ED6F95D22A7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587526011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702</xdr:row>
      <xdr:rowOff>24011</xdr:rowOff>
    </xdr:from>
    <xdr:to>
      <xdr:col>7</xdr:col>
      <xdr:colOff>584200</xdr:colOff>
      <xdr:row>702</xdr:row>
      <xdr:rowOff>890368</xdr:rowOff>
    </xdr:to>
    <xdr:pic>
      <xdr:nvPicPr>
        <xdr:cNvPr id="1326" name="Picture 1325">
          <a:extLst>
            <a:ext uri="{FF2B5EF4-FFF2-40B4-BE49-F238E27FC236}">
              <a16:creationId xmlns:a16="http://schemas.microsoft.com/office/drawing/2014/main" xmlns="" id="{5E883A7B-B4E2-7261-7350-58039EB9819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588440411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703</xdr:row>
      <xdr:rowOff>24011</xdr:rowOff>
    </xdr:from>
    <xdr:to>
      <xdr:col>7</xdr:col>
      <xdr:colOff>584200</xdr:colOff>
      <xdr:row>703</xdr:row>
      <xdr:rowOff>890368</xdr:rowOff>
    </xdr:to>
    <xdr:pic>
      <xdr:nvPicPr>
        <xdr:cNvPr id="1328" name="Picture 1327">
          <a:extLst>
            <a:ext uri="{FF2B5EF4-FFF2-40B4-BE49-F238E27FC236}">
              <a16:creationId xmlns:a16="http://schemas.microsoft.com/office/drawing/2014/main" xmlns="" id="{7E0ACF3A-B3C4-0913-C604-3323475E138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589354811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704</xdr:row>
      <xdr:rowOff>25846</xdr:rowOff>
    </xdr:from>
    <xdr:to>
      <xdr:col>7</xdr:col>
      <xdr:colOff>584200</xdr:colOff>
      <xdr:row>704</xdr:row>
      <xdr:rowOff>736185</xdr:rowOff>
    </xdr:to>
    <xdr:pic>
      <xdr:nvPicPr>
        <xdr:cNvPr id="1330" name="Picture 1329">
          <a:extLst>
            <a:ext uri="{FF2B5EF4-FFF2-40B4-BE49-F238E27FC236}">
              <a16:creationId xmlns:a16="http://schemas.microsoft.com/office/drawing/2014/main" xmlns="" id="{27676661-AA40-C269-2ADE-709C45300AF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590271046"/>
          <a:ext cx="558800" cy="710339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705</xdr:row>
      <xdr:rowOff>23316</xdr:rowOff>
    </xdr:from>
    <xdr:to>
      <xdr:col>7</xdr:col>
      <xdr:colOff>584200</xdr:colOff>
      <xdr:row>705</xdr:row>
      <xdr:rowOff>767281</xdr:rowOff>
    </xdr:to>
    <xdr:pic>
      <xdr:nvPicPr>
        <xdr:cNvPr id="1332" name="Picture 1331">
          <a:extLst>
            <a:ext uri="{FF2B5EF4-FFF2-40B4-BE49-F238E27FC236}">
              <a16:creationId xmlns:a16="http://schemas.microsoft.com/office/drawing/2014/main" xmlns="" id="{5F7C6E05-D6A7-59EC-DE50-96518713BB5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591030516"/>
          <a:ext cx="558800" cy="743965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706</xdr:row>
      <xdr:rowOff>24011</xdr:rowOff>
    </xdr:from>
    <xdr:to>
      <xdr:col>7</xdr:col>
      <xdr:colOff>584200</xdr:colOff>
      <xdr:row>706</xdr:row>
      <xdr:rowOff>890368</xdr:rowOff>
    </xdr:to>
    <xdr:pic>
      <xdr:nvPicPr>
        <xdr:cNvPr id="1334" name="Picture 1333">
          <a:extLst>
            <a:ext uri="{FF2B5EF4-FFF2-40B4-BE49-F238E27FC236}">
              <a16:creationId xmlns:a16="http://schemas.microsoft.com/office/drawing/2014/main" xmlns="" id="{D200F5C2-C2B6-C840-F280-C4D49E27F58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591821786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708</xdr:row>
      <xdr:rowOff>24011</xdr:rowOff>
    </xdr:from>
    <xdr:to>
      <xdr:col>7</xdr:col>
      <xdr:colOff>584200</xdr:colOff>
      <xdr:row>708</xdr:row>
      <xdr:rowOff>890368</xdr:rowOff>
    </xdr:to>
    <xdr:pic>
      <xdr:nvPicPr>
        <xdr:cNvPr id="1336" name="Picture 1335">
          <a:extLst>
            <a:ext uri="{FF2B5EF4-FFF2-40B4-BE49-F238E27FC236}">
              <a16:creationId xmlns:a16="http://schemas.microsoft.com/office/drawing/2014/main" xmlns="" id="{4F78953D-ED49-CB97-A5D0-F67623A3C73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592926686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709</xdr:row>
      <xdr:rowOff>24011</xdr:rowOff>
    </xdr:from>
    <xdr:to>
      <xdr:col>7</xdr:col>
      <xdr:colOff>584200</xdr:colOff>
      <xdr:row>709</xdr:row>
      <xdr:rowOff>890368</xdr:rowOff>
    </xdr:to>
    <xdr:pic>
      <xdr:nvPicPr>
        <xdr:cNvPr id="1338" name="Picture 1337">
          <a:extLst>
            <a:ext uri="{FF2B5EF4-FFF2-40B4-BE49-F238E27FC236}">
              <a16:creationId xmlns:a16="http://schemas.microsoft.com/office/drawing/2014/main" xmlns="" id="{4C7CDD1B-8613-FE46-D4F7-924268A2956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593841086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710</xdr:row>
      <xdr:rowOff>24011</xdr:rowOff>
    </xdr:from>
    <xdr:to>
      <xdr:col>7</xdr:col>
      <xdr:colOff>584200</xdr:colOff>
      <xdr:row>710</xdr:row>
      <xdr:rowOff>890368</xdr:rowOff>
    </xdr:to>
    <xdr:pic>
      <xdr:nvPicPr>
        <xdr:cNvPr id="1340" name="Picture 1339">
          <a:extLst>
            <a:ext uri="{FF2B5EF4-FFF2-40B4-BE49-F238E27FC236}">
              <a16:creationId xmlns:a16="http://schemas.microsoft.com/office/drawing/2014/main" xmlns="" id="{D8E75A02-1669-8B5C-5F60-D8FD69267ED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594755486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711</xdr:row>
      <xdr:rowOff>24011</xdr:rowOff>
    </xdr:from>
    <xdr:to>
      <xdr:col>7</xdr:col>
      <xdr:colOff>584200</xdr:colOff>
      <xdr:row>711</xdr:row>
      <xdr:rowOff>890368</xdr:rowOff>
    </xdr:to>
    <xdr:pic>
      <xdr:nvPicPr>
        <xdr:cNvPr id="1342" name="Picture 1341">
          <a:extLst>
            <a:ext uri="{FF2B5EF4-FFF2-40B4-BE49-F238E27FC236}">
              <a16:creationId xmlns:a16="http://schemas.microsoft.com/office/drawing/2014/main" xmlns="" id="{20795C9E-6B45-6258-4039-37CC99AA8E1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595669886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712</xdr:row>
      <xdr:rowOff>24011</xdr:rowOff>
    </xdr:from>
    <xdr:to>
      <xdr:col>7</xdr:col>
      <xdr:colOff>584200</xdr:colOff>
      <xdr:row>712</xdr:row>
      <xdr:rowOff>890368</xdr:rowOff>
    </xdr:to>
    <xdr:pic>
      <xdr:nvPicPr>
        <xdr:cNvPr id="1344" name="Picture 1343">
          <a:extLst>
            <a:ext uri="{FF2B5EF4-FFF2-40B4-BE49-F238E27FC236}">
              <a16:creationId xmlns:a16="http://schemas.microsoft.com/office/drawing/2014/main" xmlns="" id="{57F7B1CC-C6D8-A1F3-3407-5C4F92C4973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596584286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713</xdr:row>
      <xdr:rowOff>24011</xdr:rowOff>
    </xdr:from>
    <xdr:to>
      <xdr:col>7</xdr:col>
      <xdr:colOff>584200</xdr:colOff>
      <xdr:row>713</xdr:row>
      <xdr:rowOff>890368</xdr:rowOff>
    </xdr:to>
    <xdr:pic>
      <xdr:nvPicPr>
        <xdr:cNvPr id="1346" name="Picture 1345">
          <a:extLst>
            <a:ext uri="{FF2B5EF4-FFF2-40B4-BE49-F238E27FC236}">
              <a16:creationId xmlns:a16="http://schemas.microsoft.com/office/drawing/2014/main" xmlns="" id="{D2F6681C-B5A2-4133-B886-43C1EE303A9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597498686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714</xdr:row>
      <xdr:rowOff>24011</xdr:rowOff>
    </xdr:from>
    <xdr:to>
      <xdr:col>7</xdr:col>
      <xdr:colOff>584200</xdr:colOff>
      <xdr:row>714</xdr:row>
      <xdr:rowOff>890368</xdr:rowOff>
    </xdr:to>
    <xdr:pic>
      <xdr:nvPicPr>
        <xdr:cNvPr id="1348" name="Picture 1347">
          <a:extLst>
            <a:ext uri="{FF2B5EF4-FFF2-40B4-BE49-F238E27FC236}">
              <a16:creationId xmlns:a16="http://schemas.microsoft.com/office/drawing/2014/main" xmlns="" id="{4C2D8A1A-132D-5713-D616-3D860C04A16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598413086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715</xdr:row>
      <xdr:rowOff>24011</xdr:rowOff>
    </xdr:from>
    <xdr:to>
      <xdr:col>7</xdr:col>
      <xdr:colOff>584200</xdr:colOff>
      <xdr:row>715</xdr:row>
      <xdr:rowOff>890368</xdr:rowOff>
    </xdr:to>
    <xdr:pic>
      <xdr:nvPicPr>
        <xdr:cNvPr id="1350" name="Picture 1349">
          <a:extLst>
            <a:ext uri="{FF2B5EF4-FFF2-40B4-BE49-F238E27FC236}">
              <a16:creationId xmlns:a16="http://schemas.microsoft.com/office/drawing/2014/main" xmlns="" id="{8972562C-89DD-68A7-6DC1-30840B85B02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599327486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716</xdr:row>
      <xdr:rowOff>24011</xdr:rowOff>
    </xdr:from>
    <xdr:to>
      <xdr:col>7</xdr:col>
      <xdr:colOff>584200</xdr:colOff>
      <xdr:row>716</xdr:row>
      <xdr:rowOff>890368</xdr:rowOff>
    </xdr:to>
    <xdr:pic>
      <xdr:nvPicPr>
        <xdr:cNvPr id="1352" name="Picture 1351">
          <a:extLst>
            <a:ext uri="{FF2B5EF4-FFF2-40B4-BE49-F238E27FC236}">
              <a16:creationId xmlns:a16="http://schemas.microsoft.com/office/drawing/2014/main" xmlns="" id="{75269FF0-D217-D804-3E67-6B1FA6551F7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600241886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717</xdr:row>
      <xdr:rowOff>25152</xdr:rowOff>
    </xdr:from>
    <xdr:to>
      <xdr:col>7</xdr:col>
      <xdr:colOff>584200</xdr:colOff>
      <xdr:row>717</xdr:row>
      <xdr:rowOff>889276</xdr:rowOff>
    </xdr:to>
    <xdr:pic>
      <xdr:nvPicPr>
        <xdr:cNvPr id="1354" name="Picture 1353">
          <a:extLst>
            <a:ext uri="{FF2B5EF4-FFF2-40B4-BE49-F238E27FC236}">
              <a16:creationId xmlns:a16="http://schemas.microsoft.com/office/drawing/2014/main" xmlns="" id="{B1E7048D-5472-D96C-3E0A-5C18CB0853F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601157427"/>
          <a:ext cx="558800" cy="864124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718</xdr:row>
      <xdr:rowOff>24011</xdr:rowOff>
    </xdr:from>
    <xdr:to>
      <xdr:col>7</xdr:col>
      <xdr:colOff>584200</xdr:colOff>
      <xdr:row>718</xdr:row>
      <xdr:rowOff>890368</xdr:rowOff>
    </xdr:to>
    <xdr:pic>
      <xdr:nvPicPr>
        <xdr:cNvPr id="1356" name="Picture 1355">
          <a:extLst>
            <a:ext uri="{FF2B5EF4-FFF2-40B4-BE49-F238E27FC236}">
              <a16:creationId xmlns:a16="http://schemas.microsoft.com/office/drawing/2014/main" xmlns="" id="{05597AE8-4599-428C-C794-D48BCAA9581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602070686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719</xdr:row>
      <xdr:rowOff>24011</xdr:rowOff>
    </xdr:from>
    <xdr:to>
      <xdr:col>7</xdr:col>
      <xdr:colOff>584200</xdr:colOff>
      <xdr:row>719</xdr:row>
      <xdr:rowOff>890368</xdr:rowOff>
    </xdr:to>
    <xdr:pic>
      <xdr:nvPicPr>
        <xdr:cNvPr id="1358" name="Picture 1357">
          <a:extLst>
            <a:ext uri="{FF2B5EF4-FFF2-40B4-BE49-F238E27FC236}">
              <a16:creationId xmlns:a16="http://schemas.microsoft.com/office/drawing/2014/main" xmlns="" id="{222291A9-A76E-E2BE-B485-410E393932E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602985086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720</xdr:row>
      <xdr:rowOff>24011</xdr:rowOff>
    </xdr:from>
    <xdr:to>
      <xdr:col>7</xdr:col>
      <xdr:colOff>584200</xdr:colOff>
      <xdr:row>720</xdr:row>
      <xdr:rowOff>890368</xdr:rowOff>
    </xdr:to>
    <xdr:pic>
      <xdr:nvPicPr>
        <xdr:cNvPr id="1360" name="Picture 1359">
          <a:extLst>
            <a:ext uri="{FF2B5EF4-FFF2-40B4-BE49-F238E27FC236}">
              <a16:creationId xmlns:a16="http://schemas.microsoft.com/office/drawing/2014/main" xmlns="" id="{FC5D37D8-F7FF-7B80-0244-A728E7EE1B8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603899486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721</xdr:row>
      <xdr:rowOff>24011</xdr:rowOff>
    </xdr:from>
    <xdr:to>
      <xdr:col>7</xdr:col>
      <xdr:colOff>584200</xdr:colOff>
      <xdr:row>721</xdr:row>
      <xdr:rowOff>890368</xdr:rowOff>
    </xdr:to>
    <xdr:pic>
      <xdr:nvPicPr>
        <xdr:cNvPr id="1362" name="Picture 1361">
          <a:extLst>
            <a:ext uri="{FF2B5EF4-FFF2-40B4-BE49-F238E27FC236}">
              <a16:creationId xmlns:a16="http://schemas.microsoft.com/office/drawing/2014/main" xmlns="" id="{FE28F641-257D-E587-895F-0147138EA19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604813886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722</xdr:row>
      <xdr:rowOff>24011</xdr:rowOff>
    </xdr:from>
    <xdr:to>
      <xdr:col>7</xdr:col>
      <xdr:colOff>584200</xdr:colOff>
      <xdr:row>722</xdr:row>
      <xdr:rowOff>890368</xdr:rowOff>
    </xdr:to>
    <xdr:pic>
      <xdr:nvPicPr>
        <xdr:cNvPr id="1364" name="Picture 1363">
          <a:extLst>
            <a:ext uri="{FF2B5EF4-FFF2-40B4-BE49-F238E27FC236}">
              <a16:creationId xmlns:a16="http://schemas.microsoft.com/office/drawing/2014/main" xmlns="" id="{8EBC5AC8-269A-E938-DC1C-5178DF9EA06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605728286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723</xdr:row>
      <xdr:rowOff>24011</xdr:rowOff>
    </xdr:from>
    <xdr:to>
      <xdr:col>7</xdr:col>
      <xdr:colOff>584200</xdr:colOff>
      <xdr:row>723</xdr:row>
      <xdr:rowOff>890368</xdr:rowOff>
    </xdr:to>
    <xdr:pic>
      <xdr:nvPicPr>
        <xdr:cNvPr id="1366" name="Picture 1365">
          <a:extLst>
            <a:ext uri="{FF2B5EF4-FFF2-40B4-BE49-F238E27FC236}">
              <a16:creationId xmlns:a16="http://schemas.microsoft.com/office/drawing/2014/main" xmlns="" id="{A4109480-A457-A1D1-6010-E0B025569CF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606642686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724</xdr:row>
      <xdr:rowOff>24011</xdr:rowOff>
    </xdr:from>
    <xdr:to>
      <xdr:col>7</xdr:col>
      <xdr:colOff>584200</xdr:colOff>
      <xdr:row>724</xdr:row>
      <xdr:rowOff>890368</xdr:rowOff>
    </xdr:to>
    <xdr:pic>
      <xdr:nvPicPr>
        <xdr:cNvPr id="1368" name="Picture 1367">
          <a:extLst>
            <a:ext uri="{FF2B5EF4-FFF2-40B4-BE49-F238E27FC236}">
              <a16:creationId xmlns:a16="http://schemas.microsoft.com/office/drawing/2014/main" xmlns="" id="{6846AF7D-4D33-DF52-58A6-E3D70ACFFAB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607557086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725</xdr:row>
      <xdr:rowOff>24011</xdr:rowOff>
    </xdr:from>
    <xdr:to>
      <xdr:col>7</xdr:col>
      <xdr:colOff>584200</xdr:colOff>
      <xdr:row>725</xdr:row>
      <xdr:rowOff>890368</xdr:rowOff>
    </xdr:to>
    <xdr:pic>
      <xdr:nvPicPr>
        <xdr:cNvPr id="1370" name="Picture 1369">
          <a:extLst>
            <a:ext uri="{FF2B5EF4-FFF2-40B4-BE49-F238E27FC236}">
              <a16:creationId xmlns:a16="http://schemas.microsoft.com/office/drawing/2014/main" xmlns="" id="{C753B5E1-5B28-81BB-8CD6-12BCA8F4F11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608471486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726</xdr:row>
      <xdr:rowOff>24011</xdr:rowOff>
    </xdr:from>
    <xdr:to>
      <xdr:col>7</xdr:col>
      <xdr:colOff>584200</xdr:colOff>
      <xdr:row>726</xdr:row>
      <xdr:rowOff>890368</xdr:rowOff>
    </xdr:to>
    <xdr:pic>
      <xdr:nvPicPr>
        <xdr:cNvPr id="1372" name="Picture 1371">
          <a:extLst>
            <a:ext uri="{FF2B5EF4-FFF2-40B4-BE49-F238E27FC236}">
              <a16:creationId xmlns:a16="http://schemas.microsoft.com/office/drawing/2014/main" xmlns="" id="{8281DEE7-B980-55D5-F562-B471BFF1D94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609385886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727</xdr:row>
      <xdr:rowOff>24011</xdr:rowOff>
    </xdr:from>
    <xdr:to>
      <xdr:col>7</xdr:col>
      <xdr:colOff>584200</xdr:colOff>
      <xdr:row>727</xdr:row>
      <xdr:rowOff>890368</xdr:rowOff>
    </xdr:to>
    <xdr:pic>
      <xdr:nvPicPr>
        <xdr:cNvPr id="1374" name="Picture 1373">
          <a:extLst>
            <a:ext uri="{FF2B5EF4-FFF2-40B4-BE49-F238E27FC236}">
              <a16:creationId xmlns:a16="http://schemas.microsoft.com/office/drawing/2014/main" xmlns="" id="{D57C1EA3-5D4E-E13A-04A8-1CE0451EB74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610300286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729</xdr:row>
      <xdr:rowOff>24011</xdr:rowOff>
    </xdr:from>
    <xdr:to>
      <xdr:col>7</xdr:col>
      <xdr:colOff>584200</xdr:colOff>
      <xdr:row>729</xdr:row>
      <xdr:rowOff>890368</xdr:rowOff>
    </xdr:to>
    <xdr:pic>
      <xdr:nvPicPr>
        <xdr:cNvPr id="1376" name="Picture 1375">
          <a:extLst>
            <a:ext uri="{FF2B5EF4-FFF2-40B4-BE49-F238E27FC236}">
              <a16:creationId xmlns:a16="http://schemas.microsoft.com/office/drawing/2014/main" xmlns="" id="{9E5117A2-2547-2B45-EA5C-12416616AE9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611405186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730</xdr:row>
      <xdr:rowOff>24011</xdr:rowOff>
    </xdr:from>
    <xdr:to>
      <xdr:col>7</xdr:col>
      <xdr:colOff>584200</xdr:colOff>
      <xdr:row>730</xdr:row>
      <xdr:rowOff>890368</xdr:rowOff>
    </xdr:to>
    <xdr:pic>
      <xdr:nvPicPr>
        <xdr:cNvPr id="1378" name="Picture 1377">
          <a:extLst>
            <a:ext uri="{FF2B5EF4-FFF2-40B4-BE49-F238E27FC236}">
              <a16:creationId xmlns:a16="http://schemas.microsoft.com/office/drawing/2014/main" xmlns="" id="{4D920F64-19C3-CB66-A7EE-ABB8FB875FD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612319586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731</xdr:row>
      <xdr:rowOff>24011</xdr:rowOff>
    </xdr:from>
    <xdr:to>
      <xdr:col>7</xdr:col>
      <xdr:colOff>584200</xdr:colOff>
      <xdr:row>731</xdr:row>
      <xdr:rowOff>890368</xdr:rowOff>
    </xdr:to>
    <xdr:pic>
      <xdr:nvPicPr>
        <xdr:cNvPr id="1380" name="Picture 1379">
          <a:extLst>
            <a:ext uri="{FF2B5EF4-FFF2-40B4-BE49-F238E27FC236}">
              <a16:creationId xmlns:a16="http://schemas.microsoft.com/office/drawing/2014/main" xmlns="" id="{55CCAA96-0658-6B9A-D84E-9AC64AD0434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613233986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732</xdr:row>
      <xdr:rowOff>24011</xdr:rowOff>
    </xdr:from>
    <xdr:to>
      <xdr:col>7</xdr:col>
      <xdr:colOff>584200</xdr:colOff>
      <xdr:row>732</xdr:row>
      <xdr:rowOff>890368</xdr:rowOff>
    </xdr:to>
    <xdr:pic>
      <xdr:nvPicPr>
        <xdr:cNvPr id="1382" name="Picture 1381">
          <a:extLst>
            <a:ext uri="{FF2B5EF4-FFF2-40B4-BE49-F238E27FC236}">
              <a16:creationId xmlns:a16="http://schemas.microsoft.com/office/drawing/2014/main" xmlns="" id="{A77FD840-8EA7-4A36-7543-20458BB271E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614148386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733</xdr:row>
      <xdr:rowOff>24011</xdr:rowOff>
    </xdr:from>
    <xdr:to>
      <xdr:col>7</xdr:col>
      <xdr:colOff>584200</xdr:colOff>
      <xdr:row>733</xdr:row>
      <xdr:rowOff>890368</xdr:rowOff>
    </xdr:to>
    <xdr:pic>
      <xdr:nvPicPr>
        <xdr:cNvPr id="1384" name="Picture 1383">
          <a:extLst>
            <a:ext uri="{FF2B5EF4-FFF2-40B4-BE49-F238E27FC236}">
              <a16:creationId xmlns:a16="http://schemas.microsoft.com/office/drawing/2014/main" xmlns="" id="{F147FD0E-BEC8-C072-AC7C-B62D37A1DB2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615062786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734</xdr:row>
      <xdr:rowOff>24705</xdr:rowOff>
    </xdr:from>
    <xdr:to>
      <xdr:col>7</xdr:col>
      <xdr:colOff>584200</xdr:colOff>
      <xdr:row>734</xdr:row>
      <xdr:rowOff>822991</xdr:rowOff>
    </xdr:to>
    <xdr:pic>
      <xdr:nvPicPr>
        <xdr:cNvPr id="1386" name="Picture 1385">
          <a:extLst>
            <a:ext uri="{FF2B5EF4-FFF2-40B4-BE49-F238E27FC236}">
              <a16:creationId xmlns:a16="http://schemas.microsoft.com/office/drawing/2014/main" xmlns="" id="{366B50E0-9BCA-AEA4-08DC-1B9F072AC0C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615977880"/>
          <a:ext cx="558800" cy="798286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735</xdr:row>
      <xdr:rowOff>24011</xdr:rowOff>
    </xdr:from>
    <xdr:to>
      <xdr:col>7</xdr:col>
      <xdr:colOff>584200</xdr:colOff>
      <xdr:row>735</xdr:row>
      <xdr:rowOff>890368</xdr:rowOff>
    </xdr:to>
    <xdr:pic>
      <xdr:nvPicPr>
        <xdr:cNvPr id="1388" name="Picture 1387">
          <a:extLst>
            <a:ext uri="{FF2B5EF4-FFF2-40B4-BE49-F238E27FC236}">
              <a16:creationId xmlns:a16="http://schemas.microsoft.com/office/drawing/2014/main" xmlns="" id="{57B64026-C6C8-0E5D-C246-0E4CB493281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616824911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736</xdr:row>
      <xdr:rowOff>24011</xdr:rowOff>
    </xdr:from>
    <xdr:to>
      <xdr:col>7</xdr:col>
      <xdr:colOff>584200</xdr:colOff>
      <xdr:row>736</xdr:row>
      <xdr:rowOff>890368</xdr:rowOff>
    </xdr:to>
    <xdr:pic>
      <xdr:nvPicPr>
        <xdr:cNvPr id="1390" name="Picture 1389">
          <a:extLst>
            <a:ext uri="{FF2B5EF4-FFF2-40B4-BE49-F238E27FC236}">
              <a16:creationId xmlns:a16="http://schemas.microsoft.com/office/drawing/2014/main" xmlns="" id="{CA85540B-419D-1FE2-F3B5-1005725D339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617739311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737</xdr:row>
      <xdr:rowOff>24705</xdr:rowOff>
    </xdr:from>
    <xdr:to>
      <xdr:col>7</xdr:col>
      <xdr:colOff>584200</xdr:colOff>
      <xdr:row>737</xdr:row>
      <xdr:rowOff>822991</xdr:rowOff>
    </xdr:to>
    <xdr:pic>
      <xdr:nvPicPr>
        <xdr:cNvPr id="1392" name="Picture 1391">
          <a:extLst>
            <a:ext uri="{FF2B5EF4-FFF2-40B4-BE49-F238E27FC236}">
              <a16:creationId xmlns:a16="http://schemas.microsoft.com/office/drawing/2014/main" xmlns="" id="{302C1F01-2EC9-807F-51BD-39FC4484A40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618654405"/>
          <a:ext cx="558800" cy="798286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738</xdr:row>
      <xdr:rowOff>24011</xdr:rowOff>
    </xdr:from>
    <xdr:to>
      <xdr:col>7</xdr:col>
      <xdr:colOff>584200</xdr:colOff>
      <xdr:row>738</xdr:row>
      <xdr:rowOff>890368</xdr:rowOff>
    </xdr:to>
    <xdr:pic>
      <xdr:nvPicPr>
        <xdr:cNvPr id="1394" name="Picture 1393">
          <a:extLst>
            <a:ext uri="{FF2B5EF4-FFF2-40B4-BE49-F238E27FC236}">
              <a16:creationId xmlns:a16="http://schemas.microsoft.com/office/drawing/2014/main" xmlns="" id="{97F445E9-E999-D291-A114-8552802289A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619501436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739</xdr:row>
      <xdr:rowOff>24011</xdr:rowOff>
    </xdr:from>
    <xdr:to>
      <xdr:col>7</xdr:col>
      <xdr:colOff>584200</xdr:colOff>
      <xdr:row>739</xdr:row>
      <xdr:rowOff>890368</xdr:rowOff>
    </xdr:to>
    <xdr:pic>
      <xdr:nvPicPr>
        <xdr:cNvPr id="1396" name="Picture 1395">
          <a:extLst>
            <a:ext uri="{FF2B5EF4-FFF2-40B4-BE49-F238E27FC236}">
              <a16:creationId xmlns:a16="http://schemas.microsoft.com/office/drawing/2014/main" xmlns="" id="{805179C0-683C-6C8D-FCB2-2990122D0E5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620415836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740</xdr:row>
      <xdr:rowOff>24011</xdr:rowOff>
    </xdr:from>
    <xdr:to>
      <xdr:col>7</xdr:col>
      <xdr:colOff>584200</xdr:colOff>
      <xdr:row>740</xdr:row>
      <xdr:rowOff>890368</xdr:rowOff>
    </xdr:to>
    <xdr:pic>
      <xdr:nvPicPr>
        <xdr:cNvPr id="1398" name="Picture 1397">
          <a:extLst>
            <a:ext uri="{FF2B5EF4-FFF2-40B4-BE49-F238E27FC236}">
              <a16:creationId xmlns:a16="http://schemas.microsoft.com/office/drawing/2014/main" xmlns="" id="{7D69B340-288B-A6D4-0596-6E89F1D7D78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621330236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741</xdr:row>
      <xdr:rowOff>24705</xdr:rowOff>
    </xdr:from>
    <xdr:to>
      <xdr:col>7</xdr:col>
      <xdr:colOff>584200</xdr:colOff>
      <xdr:row>741</xdr:row>
      <xdr:rowOff>822991</xdr:rowOff>
    </xdr:to>
    <xdr:pic>
      <xdr:nvPicPr>
        <xdr:cNvPr id="1400" name="Picture 1399">
          <a:extLst>
            <a:ext uri="{FF2B5EF4-FFF2-40B4-BE49-F238E27FC236}">
              <a16:creationId xmlns:a16="http://schemas.microsoft.com/office/drawing/2014/main" xmlns="" id="{8A822A2C-7E19-6207-1A9D-B0124F523A7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622245330"/>
          <a:ext cx="558800" cy="798286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742</xdr:row>
      <xdr:rowOff>24011</xdr:rowOff>
    </xdr:from>
    <xdr:to>
      <xdr:col>7</xdr:col>
      <xdr:colOff>584200</xdr:colOff>
      <xdr:row>742</xdr:row>
      <xdr:rowOff>890368</xdr:rowOff>
    </xdr:to>
    <xdr:pic>
      <xdr:nvPicPr>
        <xdr:cNvPr id="1402" name="Picture 1401">
          <a:extLst>
            <a:ext uri="{FF2B5EF4-FFF2-40B4-BE49-F238E27FC236}">
              <a16:creationId xmlns:a16="http://schemas.microsoft.com/office/drawing/2014/main" xmlns="" id="{47E89F6A-959A-5008-A465-CD322A80D7A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623092361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743</xdr:row>
      <xdr:rowOff>24705</xdr:rowOff>
    </xdr:from>
    <xdr:to>
      <xdr:col>7</xdr:col>
      <xdr:colOff>584200</xdr:colOff>
      <xdr:row>743</xdr:row>
      <xdr:rowOff>822991</xdr:rowOff>
    </xdr:to>
    <xdr:pic>
      <xdr:nvPicPr>
        <xdr:cNvPr id="1404" name="Picture 1403">
          <a:extLst>
            <a:ext uri="{FF2B5EF4-FFF2-40B4-BE49-F238E27FC236}">
              <a16:creationId xmlns:a16="http://schemas.microsoft.com/office/drawing/2014/main" xmlns="" id="{DDF5EA20-25C3-DC0D-8C66-FA70BE4DC77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624007455"/>
          <a:ext cx="558800" cy="798286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744</xdr:row>
      <xdr:rowOff>24011</xdr:rowOff>
    </xdr:from>
    <xdr:to>
      <xdr:col>7</xdr:col>
      <xdr:colOff>584200</xdr:colOff>
      <xdr:row>744</xdr:row>
      <xdr:rowOff>890368</xdr:rowOff>
    </xdr:to>
    <xdr:pic>
      <xdr:nvPicPr>
        <xdr:cNvPr id="1406" name="Picture 1405">
          <a:extLst>
            <a:ext uri="{FF2B5EF4-FFF2-40B4-BE49-F238E27FC236}">
              <a16:creationId xmlns:a16="http://schemas.microsoft.com/office/drawing/2014/main" xmlns="" id="{E3A05B02-B63D-CBC7-6E14-E29C257C48A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624854486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745</xdr:row>
      <xdr:rowOff>24011</xdr:rowOff>
    </xdr:from>
    <xdr:to>
      <xdr:col>7</xdr:col>
      <xdr:colOff>584200</xdr:colOff>
      <xdr:row>745</xdr:row>
      <xdr:rowOff>890368</xdr:rowOff>
    </xdr:to>
    <xdr:pic>
      <xdr:nvPicPr>
        <xdr:cNvPr id="1408" name="Picture 1407">
          <a:extLst>
            <a:ext uri="{FF2B5EF4-FFF2-40B4-BE49-F238E27FC236}">
              <a16:creationId xmlns:a16="http://schemas.microsoft.com/office/drawing/2014/main" xmlns="" id="{88BA1E49-FFD6-E621-6253-ECA5876382E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625768886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746</xdr:row>
      <xdr:rowOff>24011</xdr:rowOff>
    </xdr:from>
    <xdr:to>
      <xdr:col>7</xdr:col>
      <xdr:colOff>584200</xdr:colOff>
      <xdr:row>746</xdr:row>
      <xdr:rowOff>890368</xdr:rowOff>
    </xdr:to>
    <xdr:pic>
      <xdr:nvPicPr>
        <xdr:cNvPr id="1410" name="Picture 1409">
          <a:extLst>
            <a:ext uri="{FF2B5EF4-FFF2-40B4-BE49-F238E27FC236}">
              <a16:creationId xmlns:a16="http://schemas.microsoft.com/office/drawing/2014/main" xmlns="" id="{62018F19-B055-3B4D-92FC-C03A590C621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626683286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747</xdr:row>
      <xdr:rowOff>24011</xdr:rowOff>
    </xdr:from>
    <xdr:to>
      <xdr:col>7</xdr:col>
      <xdr:colOff>584200</xdr:colOff>
      <xdr:row>747</xdr:row>
      <xdr:rowOff>890368</xdr:rowOff>
    </xdr:to>
    <xdr:pic>
      <xdr:nvPicPr>
        <xdr:cNvPr id="1412" name="Picture 1411">
          <a:extLst>
            <a:ext uri="{FF2B5EF4-FFF2-40B4-BE49-F238E27FC236}">
              <a16:creationId xmlns:a16="http://schemas.microsoft.com/office/drawing/2014/main" xmlns="" id="{D395072A-2EB2-579A-6D30-2981DCDCCD3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627597686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748</xdr:row>
      <xdr:rowOff>24011</xdr:rowOff>
    </xdr:from>
    <xdr:to>
      <xdr:col>7</xdr:col>
      <xdr:colOff>584200</xdr:colOff>
      <xdr:row>748</xdr:row>
      <xdr:rowOff>890368</xdr:rowOff>
    </xdr:to>
    <xdr:pic>
      <xdr:nvPicPr>
        <xdr:cNvPr id="1414" name="Picture 1413">
          <a:extLst>
            <a:ext uri="{FF2B5EF4-FFF2-40B4-BE49-F238E27FC236}">
              <a16:creationId xmlns:a16="http://schemas.microsoft.com/office/drawing/2014/main" xmlns="" id="{9EC5D03F-00A0-E136-EEE3-8D2CCCB8E7B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628512086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749</xdr:row>
      <xdr:rowOff>24011</xdr:rowOff>
    </xdr:from>
    <xdr:to>
      <xdr:col>7</xdr:col>
      <xdr:colOff>584200</xdr:colOff>
      <xdr:row>749</xdr:row>
      <xdr:rowOff>890368</xdr:rowOff>
    </xdr:to>
    <xdr:pic>
      <xdr:nvPicPr>
        <xdr:cNvPr id="1416" name="Picture 1415">
          <a:extLst>
            <a:ext uri="{FF2B5EF4-FFF2-40B4-BE49-F238E27FC236}">
              <a16:creationId xmlns:a16="http://schemas.microsoft.com/office/drawing/2014/main" xmlns="" id="{88ABF406-51FD-84D7-8720-C68E222BA9A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629426486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750</xdr:row>
      <xdr:rowOff>22225</xdr:rowOff>
    </xdr:from>
    <xdr:to>
      <xdr:col>7</xdr:col>
      <xdr:colOff>584200</xdr:colOff>
      <xdr:row>750</xdr:row>
      <xdr:rowOff>720725</xdr:rowOff>
    </xdr:to>
    <xdr:pic>
      <xdr:nvPicPr>
        <xdr:cNvPr id="1418" name="Picture 1417">
          <a:extLst>
            <a:ext uri="{FF2B5EF4-FFF2-40B4-BE49-F238E27FC236}">
              <a16:creationId xmlns:a16="http://schemas.microsoft.com/office/drawing/2014/main" xmlns="" id="{01EB4DBF-0C8C-E865-0A17-C3F720849C7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630339100"/>
          <a:ext cx="558800" cy="6985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751</xdr:row>
      <xdr:rowOff>24011</xdr:rowOff>
    </xdr:from>
    <xdr:to>
      <xdr:col>7</xdr:col>
      <xdr:colOff>584200</xdr:colOff>
      <xdr:row>751</xdr:row>
      <xdr:rowOff>890368</xdr:rowOff>
    </xdr:to>
    <xdr:pic>
      <xdr:nvPicPr>
        <xdr:cNvPr id="1420" name="Picture 1419">
          <a:extLst>
            <a:ext uri="{FF2B5EF4-FFF2-40B4-BE49-F238E27FC236}">
              <a16:creationId xmlns:a16="http://schemas.microsoft.com/office/drawing/2014/main" xmlns="" id="{1C1FEB5D-4FAA-DDB2-87FC-4F5EBB10251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631083836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752</xdr:row>
      <xdr:rowOff>24011</xdr:rowOff>
    </xdr:from>
    <xdr:to>
      <xdr:col>7</xdr:col>
      <xdr:colOff>584200</xdr:colOff>
      <xdr:row>752</xdr:row>
      <xdr:rowOff>890368</xdr:rowOff>
    </xdr:to>
    <xdr:pic>
      <xdr:nvPicPr>
        <xdr:cNvPr id="1422" name="Picture 1421">
          <a:extLst>
            <a:ext uri="{FF2B5EF4-FFF2-40B4-BE49-F238E27FC236}">
              <a16:creationId xmlns:a16="http://schemas.microsoft.com/office/drawing/2014/main" xmlns="" id="{EC08CD3E-BBB7-EA23-308D-6527F869D33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631998236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753</xdr:row>
      <xdr:rowOff>24011</xdr:rowOff>
    </xdr:from>
    <xdr:to>
      <xdr:col>7</xdr:col>
      <xdr:colOff>584200</xdr:colOff>
      <xdr:row>753</xdr:row>
      <xdr:rowOff>890368</xdr:rowOff>
    </xdr:to>
    <xdr:pic>
      <xdr:nvPicPr>
        <xdr:cNvPr id="1424" name="Picture 1423">
          <a:extLst>
            <a:ext uri="{FF2B5EF4-FFF2-40B4-BE49-F238E27FC236}">
              <a16:creationId xmlns:a16="http://schemas.microsoft.com/office/drawing/2014/main" xmlns="" id="{D3522CA9-13BB-4679-9237-DE4784819F1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632912636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754</xdr:row>
      <xdr:rowOff>24011</xdr:rowOff>
    </xdr:from>
    <xdr:to>
      <xdr:col>7</xdr:col>
      <xdr:colOff>584200</xdr:colOff>
      <xdr:row>754</xdr:row>
      <xdr:rowOff>890368</xdr:rowOff>
    </xdr:to>
    <xdr:pic>
      <xdr:nvPicPr>
        <xdr:cNvPr id="1426" name="Picture 1425">
          <a:extLst>
            <a:ext uri="{FF2B5EF4-FFF2-40B4-BE49-F238E27FC236}">
              <a16:creationId xmlns:a16="http://schemas.microsoft.com/office/drawing/2014/main" xmlns="" id="{4DE37571-4E59-BB84-E1C2-5BDC9586E20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633827036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755</xdr:row>
      <xdr:rowOff>24011</xdr:rowOff>
    </xdr:from>
    <xdr:to>
      <xdr:col>7</xdr:col>
      <xdr:colOff>584200</xdr:colOff>
      <xdr:row>755</xdr:row>
      <xdr:rowOff>890368</xdr:rowOff>
    </xdr:to>
    <xdr:pic>
      <xdr:nvPicPr>
        <xdr:cNvPr id="1428" name="Picture 1427">
          <a:extLst>
            <a:ext uri="{FF2B5EF4-FFF2-40B4-BE49-F238E27FC236}">
              <a16:creationId xmlns:a16="http://schemas.microsoft.com/office/drawing/2014/main" xmlns="" id="{FFD3C349-C35E-D22B-93CB-29C7E5680FE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634741436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756</xdr:row>
      <xdr:rowOff>24011</xdr:rowOff>
    </xdr:from>
    <xdr:to>
      <xdr:col>7</xdr:col>
      <xdr:colOff>584200</xdr:colOff>
      <xdr:row>756</xdr:row>
      <xdr:rowOff>890368</xdr:rowOff>
    </xdr:to>
    <xdr:pic>
      <xdr:nvPicPr>
        <xdr:cNvPr id="1430" name="Picture 1429">
          <a:extLst>
            <a:ext uri="{FF2B5EF4-FFF2-40B4-BE49-F238E27FC236}">
              <a16:creationId xmlns:a16="http://schemas.microsoft.com/office/drawing/2014/main" xmlns="" id="{B599C7DC-8FA8-B609-0475-4FB84DD1421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635655836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757</xdr:row>
      <xdr:rowOff>24011</xdr:rowOff>
    </xdr:from>
    <xdr:to>
      <xdr:col>7</xdr:col>
      <xdr:colOff>584200</xdr:colOff>
      <xdr:row>757</xdr:row>
      <xdr:rowOff>890368</xdr:rowOff>
    </xdr:to>
    <xdr:pic>
      <xdr:nvPicPr>
        <xdr:cNvPr id="1432" name="Picture 1431">
          <a:extLst>
            <a:ext uri="{FF2B5EF4-FFF2-40B4-BE49-F238E27FC236}">
              <a16:creationId xmlns:a16="http://schemas.microsoft.com/office/drawing/2014/main" xmlns="" id="{817575F1-2C19-6904-156D-5EE66A0F42F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636570236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758</xdr:row>
      <xdr:rowOff>24011</xdr:rowOff>
    </xdr:from>
    <xdr:to>
      <xdr:col>7</xdr:col>
      <xdr:colOff>584200</xdr:colOff>
      <xdr:row>758</xdr:row>
      <xdr:rowOff>890368</xdr:rowOff>
    </xdr:to>
    <xdr:pic>
      <xdr:nvPicPr>
        <xdr:cNvPr id="1434" name="Picture 1433">
          <a:extLst>
            <a:ext uri="{FF2B5EF4-FFF2-40B4-BE49-F238E27FC236}">
              <a16:creationId xmlns:a16="http://schemas.microsoft.com/office/drawing/2014/main" xmlns="" id="{C4495E0A-E541-9F53-626D-0641AA7EBCB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637484636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759</xdr:row>
      <xdr:rowOff>24705</xdr:rowOff>
    </xdr:from>
    <xdr:to>
      <xdr:col>7</xdr:col>
      <xdr:colOff>584200</xdr:colOff>
      <xdr:row>759</xdr:row>
      <xdr:rowOff>822991</xdr:rowOff>
    </xdr:to>
    <xdr:pic>
      <xdr:nvPicPr>
        <xdr:cNvPr id="1436" name="Picture 1435">
          <a:extLst>
            <a:ext uri="{FF2B5EF4-FFF2-40B4-BE49-F238E27FC236}">
              <a16:creationId xmlns:a16="http://schemas.microsoft.com/office/drawing/2014/main" xmlns="" id="{37E62AD9-4253-A3BC-21F0-9310DAE4CA8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638399730"/>
          <a:ext cx="558800" cy="798286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760</xdr:row>
      <xdr:rowOff>24011</xdr:rowOff>
    </xdr:from>
    <xdr:to>
      <xdr:col>7</xdr:col>
      <xdr:colOff>584200</xdr:colOff>
      <xdr:row>760</xdr:row>
      <xdr:rowOff>890368</xdr:rowOff>
    </xdr:to>
    <xdr:pic>
      <xdr:nvPicPr>
        <xdr:cNvPr id="1438" name="Picture 1437">
          <a:extLst>
            <a:ext uri="{FF2B5EF4-FFF2-40B4-BE49-F238E27FC236}">
              <a16:creationId xmlns:a16="http://schemas.microsoft.com/office/drawing/2014/main" xmlns="" id="{DAFEEA8B-F738-8DF9-2106-44D1EFACAF4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639246761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762</xdr:row>
      <xdr:rowOff>24011</xdr:rowOff>
    </xdr:from>
    <xdr:to>
      <xdr:col>7</xdr:col>
      <xdr:colOff>584200</xdr:colOff>
      <xdr:row>762</xdr:row>
      <xdr:rowOff>890368</xdr:rowOff>
    </xdr:to>
    <xdr:pic>
      <xdr:nvPicPr>
        <xdr:cNvPr id="1440" name="Picture 1439">
          <a:extLst>
            <a:ext uri="{FF2B5EF4-FFF2-40B4-BE49-F238E27FC236}">
              <a16:creationId xmlns:a16="http://schemas.microsoft.com/office/drawing/2014/main" xmlns="" id="{BBD27886-A43D-5C58-685D-E586BDF1C03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640351661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763</xdr:row>
      <xdr:rowOff>24011</xdr:rowOff>
    </xdr:from>
    <xdr:to>
      <xdr:col>7</xdr:col>
      <xdr:colOff>584200</xdr:colOff>
      <xdr:row>763</xdr:row>
      <xdr:rowOff>890368</xdr:rowOff>
    </xdr:to>
    <xdr:pic>
      <xdr:nvPicPr>
        <xdr:cNvPr id="1442" name="Picture 1441">
          <a:extLst>
            <a:ext uri="{FF2B5EF4-FFF2-40B4-BE49-F238E27FC236}">
              <a16:creationId xmlns:a16="http://schemas.microsoft.com/office/drawing/2014/main" xmlns="" id="{36611C05-A88E-0BD0-B63C-BD5383B193D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641266061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764</xdr:row>
      <xdr:rowOff>24705</xdr:rowOff>
    </xdr:from>
    <xdr:to>
      <xdr:col>7</xdr:col>
      <xdr:colOff>584200</xdr:colOff>
      <xdr:row>764</xdr:row>
      <xdr:rowOff>822991</xdr:rowOff>
    </xdr:to>
    <xdr:pic>
      <xdr:nvPicPr>
        <xdr:cNvPr id="1444" name="Picture 1443">
          <a:extLst>
            <a:ext uri="{FF2B5EF4-FFF2-40B4-BE49-F238E27FC236}">
              <a16:creationId xmlns:a16="http://schemas.microsoft.com/office/drawing/2014/main" xmlns="" id="{08B35760-D234-BBEE-8A45-99E5C02541C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642181155"/>
          <a:ext cx="558800" cy="798286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765</xdr:row>
      <xdr:rowOff>24011</xdr:rowOff>
    </xdr:from>
    <xdr:to>
      <xdr:col>7</xdr:col>
      <xdr:colOff>584200</xdr:colOff>
      <xdr:row>765</xdr:row>
      <xdr:rowOff>890368</xdr:rowOff>
    </xdr:to>
    <xdr:pic>
      <xdr:nvPicPr>
        <xdr:cNvPr id="1446" name="Picture 1445">
          <a:extLst>
            <a:ext uri="{FF2B5EF4-FFF2-40B4-BE49-F238E27FC236}">
              <a16:creationId xmlns:a16="http://schemas.microsoft.com/office/drawing/2014/main" xmlns="" id="{59BE2FA0-A9EB-CD5F-17C3-E6806C6EECC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643028186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766</xdr:row>
      <xdr:rowOff>24011</xdr:rowOff>
    </xdr:from>
    <xdr:to>
      <xdr:col>7</xdr:col>
      <xdr:colOff>584200</xdr:colOff>
      <xdr:row>766</xdr:row>
      <xdr:rowOff>890368</xdr:rowOff>
    </xdr:to>
    <xdr:pic>
      <xdr:nvPicPr>
        <xdr:cNvPr id="1448" name="Picture 1447">
          <a:extLst>
            <a:ext uri="{FF2B5EF4-FFF2-40B4-BE49-F238E27FC236}">
              <a16:creationId xmlns:a16="http://schemas.microsoft.com/office/drawing/2014/main" xmlns="" id="{D767738E-DC01-99DD-375A-AE0DE4F0B07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643942586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767</xdr:row>
      <xdr:rowOff>24011</xdr:rowOff>
    </xdr:from>
    <xdr:to>
      <xdr:col>7</xdr:col>
      <xdr:colOff>584200</xdr:colOff>
      <xdr:row>767</xdr:row>
      <xdr:rowOff>890368</xdr:rowOff>
    </xdr:to>
    <xdr:pic>
      <xdr:nvPicPr>
        <xdr:cNvPr id="1450" name="Picture 1449">
          <a:extLst>
            <a:ext uri="{FF2B5EF4-FFF2-40B4-BE49-F238E27FC236}">
              <a16:creationId xmlns:a16="http://schemas.microsoft.com/office/drawing/2014/main" xmlns="" id="{1BB771DD-215F-182B-E54A-A8D68C5160E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644856986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768</xdr:row>
      <xdr:rowOff>24011</xdr:rowOff>
    </xdr:from>
    <xdr:to>
      <xdr:col>7</xdr:col>
      <xdr:colOff>584200</xdr:colOff>
      <xdr:row>768</xdr:row>
      <xdr:rowOff>890368</xdr:rowOff>
    </xdr:to>
    <xdr:pic>
      <xdr:nvPicPr>
        <xdr:cNvPr id="1452" name="Picture 1451">
          <a:extLst>
            <a:ext uri="{FF2B5EF4-FFF2-40B4-BE49-F238E27FC236}">
              <a16:creationId xmlns:a16="http://schemas.microsoft.com/office/drawing/2014/main" xmlns="" id="{5F1D56E1-132C-51D4-D4E1-18FDBD70090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645771386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769</xdr:row>
      <xdr:rowOff>24011</xdr:rowOff>
    </xdr:from>
    <xdr:to>
      <xdr:col>7</xdr:col>
      <xdr:colOff>584200</xdr:colOff>
      <xdr:row>769</xdr:row>
      <xdr:rowOff>890368</xdr:rowOff>
    </xdr:to>
    <xdr:pic>
      <xdr:nvPicPr>
        <xdr:cNvPr id="1454" name="Picture 1453">
          <a:extLst>
            <a:ext uri="{FF2B5EF4-FFF2-40B4-BE49-F238E27FC236}">
              <a16:creationId xmlns:a16="http://schemas.microsoft.com/office/drawing/2014/main" xmlns="" id="{F63A3A50-6612-5A11-AB4C-F2E1FCA71E7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646685786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770</xdr:row>
      <xdr:rowOff>24011</xdr:rowOff>
    </xdr:from>
    <xdr:to>
      <xdr:col>7</xdr:col>
      <xdr:colOff>584200</xdr:colOff>
      <xdr:row>770</xdr:row>
      <xdr:rowOff>890368</xdr:rowOff>
    </xdr:to>
    <xdr:pic>
      <xdr:nvPicPr>
        <xdr:cNvPr id="1456" name="Picture 1455">
          <a:extLst>
            <a:ext uri="{FF2B5EF4-FFF2-40B4-BE49-F238E27FC236}">
              <a16:creationId xmlns:a16="http://schemas.microsoft.com/office/drawing/2014/main" xmlns="" id="{56F3AACC-47DA-980B-0EC1-DF0BD41A405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647600186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771</xdr:row>
      <xdr:rowOff>24011</xdr:rowOff>
    </xdr:from>
    <xdr:to>
      <xdr:col>7</xdr:col>
      <xdr:colOff>584200</xdr:colOff>
      <xdr:row>771</xdr:row>
      <xdr:rowOff>890368</xdr:rowOff>
    </xdr:to>
    <xdr:pic>
      <xdr:nvPicPr>
        <xdr:cNvPr id="1458" name="Picture 1457">
          <a:extLst>
            <a:ext uri="{FF2B5EF4-FFF2-40B4-BE49-F238E27FC236}">
              <a16:creationId xmlns:a16="http://schemas.microsoft.com/office/drawing/2014/main" xmlns="" id="{F8CF4A8E-5375-28F0-25A4-99AD834BFBE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648514586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772</xdr:row>
      <xdr:rowOff>24011</xdr:rowOff>
    </xdr:from>
    <xdr:to>
      <xdr:col>7</xdr:col>
      <xdr:colOff>584200</xdr:colOff>
      <xdr:row>772</xdr:row>
      <xdr:rowOff>890368</xdr:rowOff>
    </xdr:to>
    <xdr:pic>
      <xdr:nvPicPr>
        <xdr:cNvPr id="1460" name="Picture 1459">
          <a:extLst>
            <a:ext uri="{FF2B5EF4-FFF2-40B4-BE49-F238E27FC236}">
              <a16:creationId xmlns:a16="http://schemas.microsoft.com/office/drawing/2014/main" xmlns="" id="{7B300F69-BE84-4D15-2CBA-B0AA4CD96BA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649428986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773</xdr:row>
      <xdr:rowOff>24011</xdr:rowOff>
    </xdr:from>
    <xdr:to>
      <xdr:col>7</xdr:col>
      <xdr:colOff>584200</xdr:colOff>
      <xdr:row>773</xdr:row>
      <xdr:rowOff>890368</xdr:rowOff>
    </xdr:to>
    <xdr:pic>
      <xdr:nvPicPr>
        <xdr:cNvPr id="1462" name="Picture 1461">
          <a:extLst>
            <a:ext uri="{FF2B5EF4-FFF2-40B4-BE49-F238E27FC236}">
              <a16:creationId xmlns:a16="http://schemas.microsoft.com/office/drawing/2014/main" xmlns="" id="{6A804E83-AAB6-F223-1008-0E0A54AA879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650343386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774</xdr:row>
      <xdr:rowOff>24011</xdr:rowOff>
    </xdr:from>
    <xdr:to>
      <xdr:col>7</xdr:col>
      <xdr:colOff>584200</xdr:colOff>
      <xdr:row>774</xdr:row>
      <xdr:rowOff>890368</xdr:rowOff>
    </xdr:to>
    <xdr:pic>
      <xdr:nvPicPr>
        <xdr:cNvPr id="1464" name="Picture 1463">
          <a:extLst>
            <a:ext uri="{FF2B5EF4-FFF2-40B4-BE49-F238E27FC236}">
              <a16:creationId xmlns:a16="http://schemas.microsoft.com/office/drawing/2014/main" xmlns="" id="{06997ED6-621D-247C-E126-1228277F6B2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651257786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775</xdr:row>
      <xdr:rowOff>24011</xdr:rowOff>
    </xdr:from>
    <xdr:to>
      <xdr:col>7</xdr:col>
      <xdr:colOff>584200</xdr:colOff>
      <xdr:row>775</xdr:row>
      <xdr:rowOff>890368</xdr:rowOff>
    </xdr:to>
    <xdr:pic>
      <xdr:nvPicPr>
        <xdr:cNvPr id="1466" name="Picture 1465">
          <a:extLst>
            <a:ext uri="{FF2B5EF4-FFF2-40B4-BE49-F238E27FC236}">
              <a16:creationId xmlns:a16="http://schemas.microsoft.com/office/drawing/2014/main" xmlns="" id="{F5FCE1F4-9A69-5FE1-3408-0D70F91948C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652172186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776</xdr:row>
      <xdr:rowOff>24705</xdr:rowOff>
    </xdr:from>
    <xdr:to>
      <xdr:col>7</xdr:col>
      <xdr:colOff>584200</xdr:colOff>
      <xdr:row>776</xdr:row>
      <xdr:rowOff>822991</xdr:rowOff>
    </xdr:to>
    <xdr:pic>
      <xdr:nvPicPr>
        <xdr:cNvPr id="1468" name="Picture 1467">
          <a:extLst>
            <a:ext uri="{FF2B5EF4-FFF2-40B4-BE49-F238E27FC236}">
              <a16:creationId xmlns:a16="http://schemas.microsoft.com/office/drawing/2014/main" xmlns="" id="{0D1AA62E-FF93-17AE-7809-1D01AEEEFD6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653087280"/>
          <a:ext cx="558800" cy="798286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777</xdr:row>
      <xdr:rowOff>24011</xdr:rowOff>
    </xdr:from>
    <xdr:to>
      <xdr:col>7</xdr:col>
      <xdr:colOff>584200</xdr:colOff>
      <xdr:row>777</xdr:row>
      <xdr:rowOff>890368</xdr:rowOff>
    </xdr:to>
    <xdr:pic>
      <xdr:nvPicPr>
        <xdr:cNvPr id="1470" name="Picture 1469">
          <a:extLst>
            <a:ext uri="{FF2B5EF4-FFF2-40B4-BE49-F238E27FC236}">
              <a16:creationId xmlns:a16="http://schemas.microsoft.com/office/drawing/2014/main" xmlns="" id="{13405699-A25C-8BD2-B256-186468CA6A5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653934311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778</xdr:row>
      <xdr:rowOff>24011</xdr:rowOff>
    </xdr:from>
    <xdr:to>
      <xdr:col>7</xdr:col>
      <xdr:colOff>584200</xdr:colOff>
      <xdr:row>778</xdr:row>
      <xdr:rowOff>890368</xdr:rowOff>
    </xdr:to>
    <xdr:pic>
      <xdr:nvPicPr>
        <xdr:cNvPr id="1472" name="Picture 1471">
          <a:extLst>
            <a:ext uri="{FF2B5EF4-FFF2-40B4-BE49-F238E27FC236}">
              <a16:creationId xmlns:a16="http://schemas.microsoft.com/office/drawing/2014/main" xmlns="" id="{F592E9E0-E0FD-8789-B8B0-D76C959BC17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654848711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779</xdr:row>
      <xdr:rowOff>24011</xdr:rowOff>
    </xdr:from>
    <xdr:to>
      <xdr:col>7</xdr:col>
      <xdr:colOff>584200</xdr:colOff>
      <xdr:row>779</xdr:row>
      <xdr:rowOff>890368</xdr:rowOff>
    </xdr:to>
    <xdr:pic>
      <xdr:nvPicPr>
        <xdr:cNvPr id="1474" name="Picture 1473">
          <a:extLst>
            <a:ext uri="{FF2B5EF4-FFF2-40B4-BE49-F238E27FC236}">
              <a16:creationId xmlns:a16="http://schemas.microsoft.com/office/drawing/2014/main" xmlns="" id="{8D702984-6559-4587-6DA6-09CE8B61076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655763111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780</xdr:row>
      <xdr:rowOff>24011</xdr:rowOff>
    </xdr:from>
    <xdr:to>
      <xdr:col>7</xdr:col>
      <xdr:colOff>584200</xdr:colOff>
      <xdr:row>780</xdr:row>
      <xdr:rowOff>890368</xdr:rowOff>
    </xdr:to>
    <xdr:pic>
      <xdr:nvPicPr>
        <xdr:cNvPr id="1476" name="Picture 1475">
          <a:extLst>
            <a:ext uri="{FF2B5EF4-FFF2-40B4-BE49-F238E27FC236}">
              <a16:creationId xmlns:a16="http://schemas.microsoft.com/office/drawing/2014/main" xmlns="" id="{AC99D853-E5EC-424C-EF6B-8FD3FE49482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656677511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781</xdr:row>
      <xdr:rowOff>24011</xdr:rowOff>
    </xdr:from>
    <xdr:to>
      <xdr:col>7</xdr:col>
      <xdr:colOff>584200</xdr:colOff>
      <xdr:row>781</xdr:row>
      <xdr:rowOff>890368</xdr:rowOff>
    </xdr:to>
    <xdr:pic>
      <xdr:nvPicPr>
        <xdr:cNvPr id="1478" name="Picture 1477">
          <a:extLst>
            <a:ext uri="{FF2B5EF4-FFF2-40B4-BE49-F238E27FC236}">
              <a16:creationId xmlns:a16="http://schemas.microsoft.com/office/drawing/2014/main" xmlns="" id="{87F4F786-363D-1D4B-5D98-65622450F0B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657591911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782</xdr:row>
      <xdr:rowOff>24011</xdr:rowOff>
    </xdr:from>
    <xdr:to>
      <xdr:col>7</xdr:col>
      <xdr:colOff>584200</xdr:colOff>
      <xdr:row>782</xdr:row>
      <xdr:rowOff>890368</xdr:rowOff>
    </xdr:to>
    <xdr:pic>
      <xdr:nvPicPr>
        <xdr:cNvPr id="1480" name="Picture 1479">
          <a:extLst>
            <a:ext uri="{FF2B5EF4-FFF2-40B4-BE49-F238E27FC236}">
              <a16:creationId xmlns:a16="http://schemas.microsoft.com/office/drawing/2014/main" xmlns="" id="{5F26C6F0-17B9-B391-2A2D-34DDF3967E8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658506311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783</xdr:row>
      <xdr:rowOff>24011</xdr:rowOff>
    </xdr:from>
    <xdr:to>
      <xdr:col>7</xdr:col>
      <xdr:colOff>584200</xdr:colOff>
      <xdr:row>783</xdr:row>
      <xdr:rowOff>890368</xdr:rowOff>
    </xdr:to>
    <xdr:pic>
      <xdr:nvPicPr>
        <xdr:cNvPr id="1482" name="Picture 1481">
          <a:extLst>
            <a:ext uri="{FF2B5EF4-FFF2-40B4-BE49-F238E27FC236}">
              <a16:creationId xmlns:a16="http://schemas.microsoft.com/office/drawing/2014/main" xmlns="" id="{56A443F3-8231-59FC-EF55-DF11DEFFBD4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659420711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784</xdr:row>
      <xdr:rowOff>24011</xdr:rowOff>
    </xdr:from>
    <xdr:to>
      <xdr:col>7</xdr:col>
      <xdr:colOff>584200</xdr:colOff>
      <xdr:row>784</xdr:row>
      <xdr:rowOff>890368</xdr:rowOff>
    </xdr:to>
    <xdr:pic>
      <xdr:nvPicPr>
        <xdr:cNvPr id="1484" name="Picture 1483">
          <a:extLst>
            <a:ext uri="{FF2B5EF4-FFF2-40B4-BE49-F238E27FC236}">
              <a16:creationId xmlns:a16="http://schemas.microsoft.com/office/drawing/2014/main" xmlns="" id="{654BF029-7783-6778-27FE-A56416EDDC1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660335111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785</xdr:row>
      <xdr:rowOff>24011</xdr:rowOff>
    </xdr:from>
    <xdr:to>
      <xdr:col>7</xdr:col>
      <xdr:colOff>584200</xdr:colOff>
      <xdr:row>785</xdr:row>
      <xdr:rowOff>890368</xdr:rowOff>
    </xdr:to>
    <xdr:pic>
      <xdr:nvPicPr>
        <xdr:cNvPr id="1486" name="Picture 1485">
          <a:extLst>
            <a:ext uri="{FF2B5EF4-FFF2-40B4-BE49-F238E27FC236}">
              <a16:creationId xmlns:a16="http://schemas.microsoft.com/office/drawing/2014/main" xmlns="" id="{48C4CA81-F69B-17CE-9090-60861F6550D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661249511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786</xdr:row>
      <xdr:rowOff>24011</xdr:rowOff>
    </xdr:from>
    <xdr:to>
      <xdr:col>7</xdr:col>
      <xdr:colOff>584200</xdr:colOff>
      <xdr:row>786</xdr:row>
      <xdr:rowOff>890368</xdr:rowOff>
    </xdr:to>
    <xdr:pic>
      <xdr:nvPicPr>
        <xdr:cNvPr id="1488" name="Picture 1487">
          <a:extLst>
            <a:ext uri="{FF2B5EF4-FFF2-40B4-BE49-F238E27FC236}">
              <a16:creationId xmlns:a16="http://schemas.microsoft.com/office/drawing/2014/main" xmlns="" id="{5F29E803-F19F-C5BB-000B-1AF9AAD8163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662163911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787</xdr:row>
      <xdr:rowOff>24011</xdr:rowOff>
    </xdr:from>
    <xdr:to>
      <xdr:col>7</xdr:col>
      <xdr:colOff>584200</xdr:colOff>
      <xdr:row>787</xdr:row>
      <xdr:rowOff>890368</xdr:rowOff>
    </xdr:to>
    <xdr:pic>
      <xdr:nvPicPr>
        <xdr:cNvPr id="1490" name="Picture 1489">
          <a:extLst>
            <a:ext uri="{FF2B5EF4-FFF2-40B4-BE49-F238E27FC236}">
              <a16:creationId xmlns:a16="http://schemas.microsoft.com/office/drawing/2014/main" xmlns="" id="{54FDEDC4-0E23-1E7B-53AB-36C7F93C254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663078311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788</xdr:row>
      <xdr:rowOff>24011</xdr:rowOff>
    </xdr:from>
    <xdr:to>
      <xdr:col>7</xdr:col>
      <xdr:colOff>584200</xdr:colOff>
      <xdr:row>788</xdr:row>
      <xdr:rowOff>890368</xdr:rowOff>
    </xdr:to>
    <xdr:pic>
      <xdr:nvPicPr>
        <xdr:cNvPr id="1492" name="Picture 1491">
          <a:extLst>
            <a:ext uri="{FF2B5EF4-FFF2-40B4-BE49-F238E27FC236}">
              <a16:creationId xmlns:a16="http://schemas.microsoft.com/office/drawing/2014/main" xmlns="" id="{9C9C93E0-50BB-1DED-A32F-597D73E1602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663992711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789</xdr:row>
      <xdr:rowOff>24011</xdr:rowOff>
    </xdr:from>
    <xdr:to>
      <xdr:col>7</xdr:col>
      <xdr:colOff>584200</xdr:colOff>
      <xdr:row>789</xdr:row>
      <xdr:rowOff>890368</xdr:rowOff>
    </xdr:to>
    <xdr:pic>
      <xdr:nvPicPr>
        <xdr:cNvPr id="1494" name="Picture 1493">
          <a:extLst>
            <a:ext uri="{FF2B5EF4-FFF2-40B4-BE49-F238E27FC236}">
              <a16:creationId xmlns:a16="http://schemas.microsoft.com/office/drawing/2014/main" xmlns="" id="{CE155F6B-6728-7CB9-0AA5-3C816F541D2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664907111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790</xdr:row>
      <xdr:rowOff>24011</xdr:rowOff>
    </xdr:from>
    <xdr:to>
      <xdr:col>7</xdr:col>
      <xdr:colOff>584200</xdr:colOff>
      <xdr:row>790</xdr:row>
      <xdr:rowOff>890368</xdr:rowOff>
    </xdr:to>
    <xdr:pic>
      <xdr:nvPicPr>
        <xdr:cNvPr id="1496" name="Picture 1495">
          <a:extLst>
            <a:ext uri="{FF2B5EF4-FFF2-40B4-BE49-F238E27FC236}">
              <a16:creationId xmlns:a16="http://schemas.microsoft.com/office/drawing/2014/main" xmlns="" id="{F340FBAC-139B-F659-584E-F2848C575BF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665821511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791</xdr:row>
      <xdr:rowOff>22225</xdr:rowOff>
    </xdr:from>
    <xdr:to>
      <xdr:col>7</xdr:col>
      <xdr:colOff>584200</xdr:colOff>
      <xdr:row>791</xdr:row>
      <xdr:rowOff>720725</xdr:rowOff>
    </xdr:to>
    <xdr:pic>
      <xdr:nvPicPr>
        <xdr:cNvPr id="1498" name="Picture 1497">
          <a:extLst>
            <a:ext uri="{FF2B5EF4-FFF2-40B4-BE49-F238E27FC236}">
              <a16:creationId xmlns:a16="http://schemas.microsoft.com/office/drawing/2014/main" xmlns="" id="{037D631B-9F8E-511A-6FB8-91ADC8F6574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666734125"/>
          <a:ext cx="558800" cy="6985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792</xdr:row>
      <xdr:rowOff>24011</xdr:rowOff>
    </xdr:from>
    <xdr:to>
      <xdr:col>7</xdr:col>
      <xdr:colOff>584200</xdr:colOff>
      <xdr:row>792</xdr:row>
      <xdr:rowOff>890368</xdr:rowOff>
    </xdr:to>
    <xdr:pic>
      <xdr:nvPicPr>
        <xdr:cNvPr id="1500" name="Picture 1499">
          <a:extLst>
            <a:ext uri="{FF2B5EF4-FFF2-40B4-BE49-F238E27FC236}">
              <a16:creationId xmlns:a16="http://schemas.microsoft.com/office/drawing/2014/main" xmlns="" id="{75D47CEC-C1A4-B39E-AA6D-A2F1E05E228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667478861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793</xdr:row>
      <xdr:rowOff>24011</xdr:rowOff>
    </xdr:from>
    <xdr:to>
      <xdr:col>7</xdr:col>
      <xdr:colOff>584200</xdr:colOff>
      <xdr:row>793</xdr:row>
      <xdr:rowOff>890368</xdr:rowOff>
    </xdr:to>
    <xdr:pic>
      <xdr:nvPicPr>
        <xdr:cNvPr id="1502" name="Picture 1501">
          <a:extLst>
            <a:ext uri="{FF2B5EF4-FFF2-40B4-BE49-F238E27FC236}">
              <a16:creationId xmlns:a16="http://schemas.microsoft.com/office/drawing/2014/main" xmlns="" id="{D816A495-D571-DEAD-869A-4A88DCE863E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668393261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794</xdr:row>
      <xdr:rowOff>24011</xdr:rowOff>
    </xdr:from>
    <xdr:to>
      <xdr:col>7</xdr:col>
      <xdr:colOff>584200</xdr:colOff>
      <xdr:row>794</xdr:row>
      <xdr:rowOff>890368</xdr:rowOff>
    </xdr:to>
    <xdr:pic>
      <xdr:nvPicPr>
        <xdr:cNvPr id="1504" name="Picture 1503">
          <a:extLst>
            <a:ext uri="{FF2B5EF4-FFF2-40B4-BE49-F238E27FC236}">
              <a16:creationId xmlns:a16="http://schemas.microsoft.com/office/drawing/2014/main" xmlns="" id="{5AD67ED7-B3CA-51C7-41D9-68D38C11611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669307661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795</xdr:row>
      <xdr:rowOff>22225</xdr:rowOff>
    </xdr:from>
    <xdr:to>
      <xdr:col>7</xdr:col>
      <xdr:colOff>584200</xdr:colOff>
      <xdr:row>795</xdr:row>
      <xdr:rowOff>720725</xdr:rowOff>
    </xdr:to>
    <xdr:pic>
      <xdr:nvPicPr>
        <xdr:cNvPr id="1506" name="Picture 1505">
          <a:extLst>
            <a:ext uri="{FF2B5EF4-FFF2-40B4-BE49-F238E27FC236}">
              <a16:creationId xmlns:a16="http://schemas.microsoft.com/office/drawing/2014/main" xmlns="" id="{1BCB2A27-FD49-7331-B658-66DC328579B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670220275"/>
          <a:ext cx="558800" cy="6985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796</xdr:row>
      <xdr:rowOff>24011</xdr:rowOff>
    </xdr:from>
    <xdr:to>
      <xdr:col>7</xdr:col>
      <xdr:colOff>584200</xdr:colOff>
      <xdr:row>796</xdr:row>
      <xdr:rowOff>890368</xdr:rowOff>
    </xdr:to>
    <xdr:pic>
      <xdr:nvPicPr>
        <xdr:cNvPr id="1508" name="Picture 1507">
          <a:extLst>
            <a:ext uri="{FF2B5EF4-FFF2-40B4-BE49-F238E27FC236}">
              <a16:creationId xmlns:a16="http://schemas.microsoft.com/office/drawing/2014/main" xmlns="" id="{A1440A47-F035-EFF1-5A4A-BB86128EFB4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670965011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797</xdr:row>
      <xdr:rowOff>24011</xdr:rowOff>
    </xdr:from>
    <xdr:to>
      <xdr:col>7</xdr:col>
      <xdr:colOff>584200</xdr:colOff>
      <xdr:row>797</xdr:row>
      <xdr:rowOff>890368</xdr:rowOff>
    </xdr:to>
    <xdr:pic>
      <xdr:nvPicPr>
        <xdr:cNvPr id="1510" name="Picture 1509">
          <a:extLst>
            <a:ext uri="{FF2B5EF4-FFF2-40B4-BE49-F238E27FC236}">
              <a16:creationId xmlns:a16="http://schemas.microsoft.com/office/drawing/2014/main" xmlns="" id="{71D45ED6-B23C-B5FC-287E-7F9D70A69B4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671879411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798</xdr:row>
      <xdr:rowOff>24011</xdr:rowOff>
    </xdr:from>
    <xdr:to>
      <xdr:col>7</xdr:col>
      <xdr:colOff>584200</xdr:colOff>
      <xdr:row>798</xdr:row>
      <xdr:rowOff>890368</xdr:rowOff>
    </xdr:to>
    <xdr:pic>
      <xdr:nvPicPr>
        <xdr:cNvPr id="1512" name="Picture 1511">
          <a:extLst>
            <a:ext uri="{FF2B5EF4-FFF2-40B4-BE49-F238E27FC236}">
              <a16:creationId xmlns:a16="http://schemas.microsoft.com/office/drawing/2014/main" xmlns="" id="{88AD0C7A-F8C8-F6F3-AE8A-B02C2165362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672793811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799</xdr:row>
      <xdr:rowOff>24011</xdr:rowOff>
    </xdr:from>
    <xdr:to>
      <xdr:col>7</xdr:col>
      <xdr:colOff>584200</xdr:colOff>
      <xdr:row>799</xdr:row>
      <xdr:rowOff>890368</xdr:rowOff>
    </xdr:to>
    <xdr:pic>
      <xdr:nvPicPr>
        <xdr:cNvPr id="1514" name="Picture 1513">
          <a:extLst>
            <a:ext uri="{FF2B5EF4-FFF2-40B4-BE49-F238E27FC236}">
              <a16:creationId xmlns:a16="http://schemas.microsoft.com/office/drawing/2014/main" xmlns="" id="{CE6106F7-EC86-5E8D-7248-7588B7AC0AE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673708211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800</xdr:row>
      <xdr:rowOff>22225</xdr:rowOff>
    </xdr:from>
    <xdr:to>
      <xdr:col>7</xdr:col>
      <xdr:colOff>584200</xdr:colOff>
      <xdr:row>800</xdr:row>
      <xdr:rowOff>720725</xdr:rowOff>
    </xdr:to>
    <xdr:pic>
      <xdr:nvPicPr>
        <xdr:cNvPr id="1516" name="Picture 1515">
          <a:extLst>
            <a:ext uri="{FF2B5EF4-FFF2-40B4-BE49-F238E27FC236}">
              <a16:creationId xmlns:a16="http://schemas.microsoft.com/office/drawing/2014/main" xmlns="" id="{41D0084B-C065-8829-8E62-271BC283992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674620825"/>
          <a:ext cx="558800" cy="6985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801</xdr:row>
      <xdr:rowOff>24011</xdr:rowOff>
    </xdr:from>
    <xdr:to>
      <xdr:col>7</xdr:col>
      <xdr:colOff>584200</xdr:colOff>
      <xdr:row>801</xdr:row>
      <xdr:rowOff>890368</xdr:rowOff>
    </xdr:to>
    <xdr:pic>
      <xdr:nvPicPr>
        <xdr:cNvPr id="1518" name="Picture 1517">
          <a:extLst>
            <a:ext uri="{FF2B5EF4-FFF2-40B4-BE49-F238E27FC236}">
              <a16:creationId xmlns:a16="http://schemas.microsoft.com/office/drawing/2014/main" xmlns="" id="{CA638522-E0A8-D997-76A9-D959DC7729B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675365561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802</xdr:row>
      <xdr:rowOff>24011</xdr:rowOff>
    </xdr:from>
    <xdr:to>
      <xdr:col>7</xdr:col>
      <xdr:colOff>584200</xdr:colOff>
      <xdr:row>802</xdr:row>
      <xdr:rowOff>890368</xdr:rowOff>
    </xdr:to>
    <xdr:pic>
      <xdr:nvPicPr>
        <xdr:cNvPr id="1520" name="Picture 1519">
          <a:extLst>
            <a:ext uri="{FF2B5EF4-FFF2-40B4-BE49-F238E27FC236}">
              <a16:creationId xmlns:a16="http://schemas.microsoft.com/office/drawing/2014/main" xmlns="" id="{849FEB14-0FA2-D7FA-186A-BC9FE1D9C50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676279961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803</xdr:row>
      <xdr:rowOff>23316</xdr:rowOff>
    </xdr:from>
    <xdr:to>
      <xdr:col>7</xdr:col>
      <xdr:colOff>584200</xdr:colOff>
      <xdr:row>803</xdr:row>
      <xdr:rowOff>767281</xdr:rowOff>
    </xdr:to>
    <xdr:pic>
      <xdr:nvPicPr>
        <xdr:cNvPr id="1522" name="Picture 1521">
          <a:extLst>
            <a:ext uri="{FF2B5EF4-FFF2-40B4-BE49-F238E27FC236}">
              <a16:creationId xmlns:a16="http://schemas.microsoft.com/office/drawing/2014/main" xmlns="" id="{46057E7F-DE51-A3F6-30D0-3DF5CCDD7AF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677193666"/>
          <a:ext cx="558800" cy="743965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804</xdr:row>
      <xdr:rowOff>24011</xdr:rowOff>
    </xdr:from>
    <xdr:to>
      <xdr:col>7</xdr:col>
      <xdr:colOff>584200</xdr:colOff>
      <xdr:row>804</xdr:row>
      <xdr:rowOff>890368</xdr:rowOff>
    </xdr:to>
    <xdr:pic>
      <xdr:nvPicPr>
        <xdr:cNvPr id="1524" name="Picture 1523">
          <a:extLst>
            <a:ext uri="{FF2B5EF4-FFF2-40B4-BE49-F238E27FC236}">
              <a16:creationId xmlns:a16="http://schemas.microsoft.com/office/drawing/2014/main" xmlns="" id="{6D80094D-B4B9-DD3B-1508-83099E5BCC1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677984936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805</xdr:row>
      <xdr:rowOff>22225</xdr:rowOff>
    </xdr:from>
    <xdr:to>
      <xdr:col>7</xdr:col>
      <xdr:colOff>584200</xdr:colOff>
      <xdr:row>805</xdr:row>
      <xdr:rowOff>720725</xdr:rowOff>
    </xdr:to>
    <xdr:pic>
      <xdr:nvPicPr>
        <xdr:cNvPr id="1526" name="Picture 1525">
          <a:extLst>
            <a:ext uri="{FF2B5EF4-FFF2-40B4-BE49-F238E27FC236}">
              <a16:creationId xmlns:a16="http://schemas.microsoft.com/office/drawing/2014/main" xmlns="" id="{9598D193-0A0F-B429-2A93-A42072B2632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678897550"/>
          <a:ext cx="558800" cy="6985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806</xdr:row>
      <xdr:rowOff>24011</xdr:rowOff>
    </xdr:from>
    <xdr:to>
      <xdr:col>7</xdr:col>
      <xdr:colOff>584200</xdr:colOff>
      <xdr:row>806</xdr:row>
      <xdr:rowOff>890368</xdr:rowOff>
    </xdr:to>
    <xdr:pic>
      <xdr:nvPicPr>
        <xdr:cNvPr id="1528" name="Picture 1527">
          <a:extLst>
            <a:ext uri="{FF2B5EF4-FFF2-40B4-BE49-F238E27FC236}">
              <a16:creationId xmlns:a16="http://schemas.microsoft.com/office/drawing/2014/main" xmlns="" id="{9528CBA9-1C14-4C03-CCE6-87E3212716B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679642286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807</xdr:row>
      <xdr:rowOff>24011</xdr:rowOff>
    </xdr:from>
    <xdr:to>
      <xdr:col>7</xdr:col>
      <xdr:colOff>584200</xdr:colOff>
      <xdr:row>807</xdr:row>
      <xdr:rowOff>890368</xdr:rowOff>
    </xdr:to>
    <xdr:pic>
      <xdr:nvPicPr>
        <xdr:cNvPr id="1530" name="Picture 1529">
          <a:extLst>
            <a:ext uri="{FF2B5EF4-FFF2-40B4-BE49-F238E27FC236}">
              <a16:creationId xmlns:a16="http://schemas.microsoft.com/office/drawing/2014/main" xmlns="" id="{874FA07C-5503-89EC-1D41-7A457211586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680556686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808</xdr:row>
      <xdr:rowOff>24011</xdr:rowOff>
    </xdr:from>
    <xdr:to>
      <xdr:col>7</xdr:col>
      <xdr:colOff>584200</xdr:colOff>
      <xdr:row>808</xdr:row>
      <xdr:rowOff>890368</xdr:rowOff>
    </xdr:to>
    <xdr:pic>
      <xdr:nvPicPr>
        <xdr:cNvPr id="1532" name="Picture 1531">
          <a:extLst>
            <a:ext uri="{FF2B5EF4-FFF2-40B4-BE49-F238E27FC236}">
              <a16:creationId xmlns:a16="http://schemas.microsoft.com/office/drawing/2014/main" xmlns="" id="{6B9C5752-A1EF-8AB7-4E03-B81023F3A32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0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681471086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809</xdr:row>
      <xdr:rowOff>24011</xdr:rowOff>
    </xdr:from>
    <xdr:to>
      <xdr:col>7</xdr:col>
      <xdr:colOff>584200</xdr:colOff>
      <xdr:row>809</xdr:row>
      <xdr:rowOff>890368</xdr:rowOff>
    </xdr:to>
    <xdr:pic>
      <xdr:nvPicPr>
        <xdr:cNvPr id="1534" name="Picture 1533">
          <a:extLst>
            <a:ext uri="{FF2B5EF4-FFF2-40B4-BE49-F238E27FC236}">
              <a16:creationId xmlns:a16="http://schemas.microsoft.com/office/drawing/2014/main" xmlns="" id="{C5B25422-B6B0-13A4-987F-59949E510A3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0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682385486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810</xdr:row>
      <xdr:rowOff>24011</xdr:rowOff>
    </xdr:from>
    <xdr:to>
      <xdr:col>7</xdr:col>
      <xdr:colOff>584200</xdr:colOff>
      <xdr:row>810</xdr:row>
      <xdr:rowOff>890368</xdr:rowOff>
    </xdr:to>
    <xdr:pic>
      <xdr:nvPicPr>
        <xdr:cNvPr id="1536" name="Picture 1535">
          <a:extLst>
            <a:ext uri="{FF2B5EF4-FFF2-40B4-BE49-F238E27FC236}">
              <a16:creationId xmlns:a16="http://schemas.microsoft.com/office/drawing/2014/main" xmlns="" id="{DAF52DD8-E9E1-3772-381D-85ED39115D2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0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683299886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811</xdr:row>
      <xdr:rowOff>24011</xdr:rowOff>
    </xdr:from>
    <xdr:to>
      <xdr:col>7</xdr:col>
      <xdr:colOff>584200</xdr:colOff>
      <xdr:row>811</xdr:row>
      <xdr:rowOff>890368</xdr:rowOff>
    </xdr:to>
    <xdr:pic>
      <xdr:nvPicPr>
        <xdr:cNvPr id="1538" name="Picture 1537">
          <a:extLst>
            <a:ext uri="{FF2B5EF4-FFF2-40B4-BE49-F238E27FC236}">
              <a16:creationId xmlns:a16="http://schemas.microsoft.com/office/drawing/2014/main" xmlns="" id="{5CB6B747-342D-BBF2-CBD3-54FA127064E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0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684214286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812</xdr:row>
      <xdr:rowOff>24011</xdr:rowOff>
    </xdr:from>
    <xdr:to>
      <xdr:col>7</xdr:col>
      <xdr:colOff>584200</xdr:colOff>
      <xdr:row>812</xdr:row>
      <xdr:rowOff>890368</xdr:rowOff>
    </xdr:to>
    <xdr:pic>
      <xdr:nvPicPr>
        <xdr:cNvPr id="1540" name="Picture 1539">
          <a:extLst>
            <a:ext uri="{FF2B5EF4-FFF2-40B4-BE49-F238E27FC236}">
              <a16:creationId xmlns:a16="http://schemas.microsoft.com/office/drawing/2014/main" xmlns="" id="{9FA69B10-ED44-DF35-32E9-81CB43B4094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0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685128686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813</xdr:row>
      <xdr:rowOff>24011</xdr:rowOff>
    </xdr:from>
    <xdr:to>
      <xdr:col>7</xdr:col>
      <xdr:colOff>584200</xdr:colOff>
      <xdr:row>813</xdr:row>
      <xdr:rowOff>890368</xdr:rowOff>
    </xdr:to>
    <xdr:pic>
      <xdr:nvPicPr>
        <xdr:cNvPr id="1542" name="Picture 1541">
          <a:extLst>
            <a:ext uri="{FF2B5EF4-FFF2-40B4-BE49-F238E27FC236}">
              <a16:creationId xmlns:a16="http://schemas.microsoft.com/office/drawing/2014/main" xmlns="" id="{9B5F5BBD-A371-46A5-A646-197F353F6B6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0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686043086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814</xdr:row>
      <xdr:rowOff>24011</xdr:rowOff>
    </xdr:from>
    <xdr:to>
      <xdr:col>7</xdr:col>
      <xdr:colOff>584200</xdr:colOff>
      <xdr:row>814</xdr:row>
      <xdr:rowOff>890368</xdr:rowOff>
    </xdr:to>
    <xdr:pic>
      <xdr:nvPicPr>
        <xdr:cNvPr id="1544" name="Picture 1543">
          <a:extLst>
            <a:ext uri="{FF2B5EF4-FFF2-40B4-BE49-F238E27FC236}">
              <a16:creationId xmlns:a16="http://schemas.microsoft.com/office/drawing/2014/main" xmlns="" id="{87B74346-5AE2-9A58-E762-DB90EF7F89D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0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686957486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815</xdr:row>
      <xdr:rowOff>24011</xdr:rowOff>
    </xdr:from>
    <xdr:to>
      <xdr:col>7</xdr:col>
      <xdr:colOff>584200</xdr:colOff>
      <xdr:row>815</xdr:row>
      <xdr:rowOff>890368</xdr:rowOff>
    </xdr:to>
    <xdr:pic>
      <xdr:nvPicPr>
        <xdr:cNvPr id="1546" name="Picture 1545">
          <a:extLst>
            <a:ext uri="{FF2B5EF4-FFF2-40B4-BE49-F238E27FC236}">
              <a16:creationId xmlns:a16="http://schemas.microsoft.com/office/drawing/2014/main" xmlns="" id="{74A26F40-9FD7-471D-1083-E55A5FE7EDF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0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687871886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816</xdr:row>
      <xdr:rowOff>24011</xdr:rowOff>
    </xdr:from>
    <xdr:to>
      <xdr:col>7</xdr:col>
      <xdr:colOff>584200</xdr:colOff>
      <xdr:row>816</xdr:row>
      <xdr:rowOff>890368</xdr:rowOff>
    </xdr:to>
    <xdr:pic>
      <xdr:nvPicPr>
        <xdr:cNvPr id="1548" name="Picture 1547">
          <a:extLst>
            <a:ext uri="{FF2B5EF4-FFF2-40B4-BE49-F238E27FC236}">
              <a16:creationId xmlns:a16="http://schemas.microsoft.com/office/drawing/2014/main" xmlns="" id="{E1FC81B0-20E9-D8D2-656D-258A7C2F907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0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688786286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817</xdr:row>
      <xdr:rowOff>24011</xdr:rowOff>
    </xdr:from>
    <xdr:to>
      <xdr:col>7</xdr:col>
      <xdr:colOff>584200</xdr:colOff>
      <xdr:row>817</xdr:row>
      <xdr:rowOff>890368</xdr:rowOff>
    </xdr:to>
    <xdr:pic>
      <xdr:nvPicPr>
        <xdr:cNvPr id="1550" name="Picture 1549">
          <a:extLst>
            <a:ext uri="{FF2B5EF4-FFF2-40B4-BE49-F238E27FC236}">
              <a16:creationId xmlns:a16="http://schemas.microsoft.com/office/drawing/2014/main" xmlns="" id="{F7195732-9342-E145-B82D-4EC446584D7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0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689700686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818</xdr:row>
      <xdr:rowOff>24011</xdr:rowOff>
    </xdr:from>
    <xdr:to>
      <xdr:col>7</xdr:col>
      <xdr:colOff>584200</xdr:colOff>
      <xdr:row>818</xdr:row>
      <xdr:rowOff>890368</xdr:rowOff>
    </xdr:to>
    <xdr:pic>
      <xdr:nvPicPr>
        <xdr:cNvPr id="1552" name="Picture 1551">
          <a:extLst>
            <a:ext uri="{FF2B5EF4-FFF2-40B4-BE49-F238E27FC236}">
              <a16:creationId xmlns:a16="http://schemas.microsoft.com/office/drawing/2014/main" xmlns="" id="{A9A3AB0F-F76F-F381-6F1C-71B5D8A085B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690615086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819</xdr:row>
      <xdr:rowOff>24705</xdr:rowOff>
    </xdr:from>
    <xdr:to>
      <xdr:col>7</xdr:col>
      <xdr:colOff>584200</xdr:colOff>
      <xdr:row>819</xdr:row>
      <xdr:rowOff>822991</xdr:rowOff>
    </xdr:to>
    <xdr:pic>
      <xdr:nvPicPr>
        <xdr:cNvPr id="1554" name="Picture 1553">
          <a:extLst>
            <a:ext uri="{FF2B5EF4-FFF2-40B4-BE49-F238E27FC236}">
              <a16:creationId xmlns:a16="http://schemas.microsoft.com/office/drawing/2014/main" xmlns="" id="{4855CA7B-1D28-25B5-9000-A0753C0B82B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1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691530180"/>
          <a:ext cx="558800" cy="798286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820</xdr:row>
      <xdr:rowOff>24705</xdr:rowOff>
    </xdr:from>
    <xdr:to>
      <xdr:col>7</xdr:col>
      <xdr:colOff>584200</xdr:colOff>
      <xdr:row>820</xdr:row>
      <xdr:rowOff>822991</xdr:rowOff>
    </xdr:to>
    <xdr:pic>
      <xdr:nvPicPr>
        <xdr:cNvPr id="1556" name="Picture 1555">
          <a:extLst>
            <a:ext uri="{FF2B5EF4-FFF2-40B4-BE49-F238E27FC236}">
              <a16:creationId xmlns:a16="http://schemas.microsoft.com/office/drawing/2014/main" xmlns="" id="{E8908D00-08AB-29C4-BC79-A30930C25FE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1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692377905"/>
          <a:ext cx="558800" cy="798286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821</xdr:row>
      <xdr:rowOff>24011</xdr:rowOff>
    </xdr:from>
    <xdr:to>
      <xdr:col>7</xdr:col>
      <xdr:colOff>584200</xdr:colOff>
      <xdr:row>821</xdr:row>
      <xdr:rowOff>890368</xdr:rowOff>
    </xdr:to>
    <xdr:pic>
      <xdr:nvPicPr>
        <xdr:cNvPr id="1558" name="Picture 1557">
          <a:extLst>
            <a:ext uri="{FF2B5EF4-FFF2-40B4-BE49-F238E27FC236}">
              <a16:creationId xmlns:a16="http://schemas.microsoft.com/office/drawing/2014/main" xmlns="" id="{EF25AD92-D5F0-C61B-94BA-C7BFA66C886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1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693224936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822</xdr:row>
      <xdr:rowOff>24011</xdr:rowOff>
    </xdr:from>
    <xdr:to>
      <xdr:col>7</xdr:col>
      <xdr:colOff>584200</xdr:colOff>
      <xdr:row>822</xdr:row>
      <xdr:rowOff>890368</xdr:rowOff>
    </xdr:to>
    <xdr:pic>
      <xdr:nvPicPr>
        <xdr:cNvPr id="1560" name="Picture 1559">
          <a:extLst>
            <a:ext uri="{FF2B5EF4-FFF2-40B4-BE49-F238E27FC236}">
              <a16:creationId xmlns:a16="http://schemas.microsoft.com/office/drawing/2014/main" xmlns="" id="{1ED3EDB9-8D80-7065-B7F9-27C1AFAB2F1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1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694139336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823</xdr:row>
      <xdr:rowOff>24011</xdr:rowOff>
    </xdr:from>
    <xdr:to>
      <xdr:col>7</xdr:col>
      <xdr:colOff>584200</xdr:colOff>
      <xdr:row>823</xdr:row>
      <xdr:rowOff>890368</xdr:rowOff>
    </xdr:to>
    <xdr:pic>
      <xdr:nvPicPr>
        <xdr:cNvPr id="1562" name="Picture 1561">
          <a:extLst>
            <a:ext uri="{FF2B5EF4-FFF2-40B4-BE49-F238E27FC236}">
              <a16:creationId xmlns:a16="http://schemas.microsoft.com/office/drawing/2014/main" xmlns="" id="{7D9B30B9-D6B8-2D83-A9CF-4196A662E96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1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695053736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824</xdr:row>
      <xdr:rowOff>24011</xdr:rowOff>
    </xdr:from>
    <xdr:to>
      <xdr:col>7</xdr:col>
      <xdr:colOff>584200</xdr:colOff>
      <xdr:row>824</xdr:row>
      <xdr:rowOff>890368</xdr:rowOff>
    </xdr:to>
    <xdr:pic>
      <xdr:nvPicPr>
        <xdr:cNvPr id="1564" name="Picture 1563">
          <a:extLst>
            <a:ext uri="{FF2B5EF4-FFF2-40B4-BE49-F238E27FC236}">
              <a16:creationId xmlns:a16="http://schemas.microsoft.com/office/drawing/2014/main" xmlns="" id="{C524BDBA-1638-0CE0-DA72-090D2D24036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1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695968136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825</xdr:row>
      <xdr:rowOff>24011</xdr:rowOff>
    </xdr:from>
    <xdr:to>
      <xdr:col>7</xdr:col>
      <xdr:colOff>584200</xdr:colOff>
      <xdr:row>825</xdr:row>
      <xdr:rowOff>890368</xdr:rowOff>
    </xdr:to>
    <xdr:pic>
      <xdr:nvPicPr>
        <xdr:cNvPr id="1566" name="Picture 1565">
          <a:extLst>
            <a:ext uri="{FF2B5EF4-FFF2-40B4-BE49-F238E27FC236}">
              <a16:creationId xmlns:a16="http://schemas.microsoft.com/office/drawing/2014/main" xmlns="" id="{2081B43D-CCDA-5449-DDA5-A876A854D2E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1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696882536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826</xdr:row>
      <xdr:rowOff>24011</xdr:rowOff>
    </xdr:from>
    <xdr:to>
      <xdr:col>7</xdr:col>
      <xdr:colOff>584200</xdr:colOff>
      <xdr:row>826</xdr:row>
      <xdr:rowOff>890368</xdr:rowOff>
    </xdr:to>
    <xdr:pic>
      <xdr:nvPicPr>
        <xdr:cNvPr id="1568" name="Picture 1567">
          <a:extLst>
            <a:ext uri="{FF2B5EF4-FFF2-40B4-BE49-F238E27FC236}">
              <a16:creationId xmlns:a16="http://schemas.microsoft.com/office/drawing/2014/main" xmlns="" id="{E49E9FA8-E7E4-4CE2-1E92-008090F6873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1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697796936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827</xdr:row>
      <xdr:rowOff>24011</xdr:rowOff>
    </xdr:from>
    <xdr:to>
      <xdr:col>7</xdr:col>
      <xdr:colOff>584200</xdr:colOff>
      <xdr:row>827</xdr:row>
      <xdr:rowOff>890368</xdr:rowOff>
    </xdr:to>
    <xdr:pic>
      <xdr:nvPicPr>
        <xdr:cNvPr id="1570" name="Picture 1569">
          <a:extLst>
            <a:ext uri="{FF2B5EF4-FFF2-40B4-BE49-F238E27FC236}">
              <a16:creationId xmlns:a16="http://schemas.microsoft.com/office/drawing/2014/main" xmlns="" id="{B4A80682-36F9-F435-64FA-925357066A3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1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698711336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828</xdr:row>
      <xdr:rowOff>24011</xdr:rowOff>
    </xdr:from>
    <xdr:to>
      <xdr:col>7</xdr:col>
      <xdr:colOff>584200</xdr:colOff>
      <xdr:row>828</xdr:row>
      <xdr:rowOff>890368</xdr:rowOff>
    </xdr:to>
    <xdr:pic>
      <xdr:nvPicPr>
        <xdr:cNvPr id="1572" name="Picture 1571">
          <a:extLst>
            <a:ext uri="{FF2B5EF4-FFF2-40B4-BE49-F238E27FC236}">
              <a16:creationId xmlns:a16="http://schemas.microsoft.com/office/drawing/2014/main" xmlns="" id="{B3D808E2-4CA8-7CC3-4AF5-C8248F49229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2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699625736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829</xdr:row>
      <xdr:rowOff>24011</xdr:rowOff>
    </xdr:from>
    <xdr:to>
      <xdr:col>7</xdr:col>
      <xdr:colOff>584200</xdr:colOff>
      <xdr:row>829</xdr:row>
      <xdr:rowOff>890368</xdr:rowOff>
    </xdr:to>
    <xdr:pic>
      <xdr:nvPicPr>
        <xdr:cNvPr id="1574" name="Picture 1573">
          <a:extLst>
            <a:ext uri="{FF2B5EF4-FFF2-40B4-BE49-F238E27FC236}">
              <a16:creationId xmlns:a16="http://schemas.microsoft.com/office/drawing/2014/main" xmlns="" id="{BD753828-004B-0DEB-6036-B5E8D96D182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2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700540136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830</xdr:row>
      <xdr:rowOff>24011</xdr:rowOff>
    </xdr:from>
    <xdr:to>
      <xdr:col>7</xdr:col>
      <xdr:colOff>584200</xdr:colOff>
      <xdr:row>830</xdr:row>
      <xdr:rowOff>890368</xdr:rowOff>
    </xdr:to>
    <xdr:pic>
      <xdr:nvPicPr>
        <xdr:cNvPr id="1576" name="Picture 1575">
          <a:extLst>
            <a:ext uri="{FF2B5EF4-FFF2-40B4-BE49-F238E27FC236}">
              <a16:creationId xmlns:a16="http://schemas.microsoft.com/office/drawing/2014/main" xmlns="" id="{3D66FB63-47CE-D35E-661E-E37DA6DFE59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2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701454536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831</xdr:row>
      <xdr:rowOff>24011</xdr:rowOff>
    </xdr:from>
    <xdr:to>
      <xdr:col>7</xdr:col>
      <xdr:colOff>584200</xdr:colOff>
      <xdr:row>831</xdr:row>
      <xdr:rowOff>890368</xdr:rowOff>
    </xdr:to>
    <xdr:pic>
      <xdr:nvPicPr>
        <xdr:cNvPr id="1578" name="Picture 1577">
          <a:extLst>
            <a:ext uri="{FF2B5EF4-FFF2-40B4-BE49-F238E27FC236}">
              <a16:creationId xmlns:a16="http://schemas.microsoft.com/office/drawing/2014/main" xmlns="" id="{41BBA3DA-0083-922E-B95C-8F395F051EB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2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702368936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832</xdr:row>
      <xdr:rowOff>24011</xdr:rowOff>
    </xdr:from>
    <xdr:to>
      <xdr:col>7</xdr:col>
      <xdr:colOff>584200</xdr:colOff>
      <xdr:row>832</xdr:row>
      <xdr:rowOff>890368</xdr:rowOff>
    </xdr:to>
    <xdr:pic>
      <xdr:nvPicPr>
        <xdr:cNvPr id="1580" name="Picture 1579">
          <a:extLst>
            <a:ext uri="{FF2B5EF4-FFF2-40B4-BE49-F238E27FC236}">
              <a16:creationId xmlns:a16="http://schemas.microsoft.com/office/drawing/2014/main" xmlns="" id="{D15686ED-AA1F-20FA-2427-E44FB66CB5D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2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703283336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833</xdr:row>
      <xdr:rowOff>24011</xdr:rowOff>
    </xdr:from>
    <xdr:to>
      <xdr:col>7</xdr:col>
      <xdr:colOff>584200</xdr:colOff>
      <xdr:row>833</xdr:row>
      <xdr:rowOff>890368</xdr:rowOff>
    </xdr:to>
    <xdr:pic>
      <xdr:nvPicPr>
        <xdr:cNvPr id="1582" name="Picture 1581">
          <a:extLst>
            <a:ext uri="{FF2B5EF4-FFF2-40B4-BE49-F238E27FC236}">
              <a16:creationId xmlns:a16="http://schemas.microsoft.com/office/drawing/2014/main" xmlns="" id="{0C88258E-410E-BA0D-775A-49F48B9EE77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2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704197736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834</xdr:row>
      <xdr:rowOff>24011</xdr:rowOff>
    </xdr:from>
    <xdr:to>
      <xdr:col>7</xdr:col>
      <xdr:colOff>584200</xdr:colOff>
      <xdr:row>834</xdr:row>
      <xdr:rowOff>890368</xdr:rowOff>
    </xdr:to>
    <xdr:pic>
      <xdr:nvPicPr>
        <xdr:cNvPr id="1584" name="Picture 1583">
          <a:extLst>
            <a:ext uri="{FF2B5EF4-FFF2-40B4-BE49-F238E27FC236}">
              <a16:creationId xmlns:a16="http://schemas.microsoft.com/office/drawing/2014/main" xmlns="" id="{9121074D-0A18-1EA6-AF34-07E732D652C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2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705112136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835</xdr:row>
      <xdr:rowOff>24011</xdr:rowOff>
    </xdr:from>
    <xdr:to>
      <xdr:col>7</xdr:col>
      <xdr:colOff>584200</xdr:colOff>
      <xdr:row>835</xdr:row>
      <xdr:rowOff>890368</xdr:rowOff>
    </xdr:to>
    <xdr:pic>
      <xdr:nvPicPr>
        <xdr:cNvPr id="1586" name="Picture 1585">
          <a:extLst>
            <a:ext uri="{FF2B5EF4-FFF2-40B4-BE49-F238E27FC236}">
              <a16:creationId xmlns:a16="http://schemas.microsoft.com/office/drawing/2014/main" xmlns="" id="{70B4F0FF-51F0-9293-A1EF-D68BF3DDCD0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2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706026536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836</xdr:row>
      <xdr:rowOff>24011</xdr:rowOff>
    </xdr:from>
    <xdr:to>
      <xdr:col>7</xdr:col>
      <xdr:colOff>584200</xdr:colOff>
      <xdr:row>836</xdr:row>
      <xdr:rowOff>890368</xdr:rowOff>
    </xdr:to>
    <xdr:pic>
      <xdr:nvPicPr>
        <xdr:cNvPr id="1588" name="Picture 1587">
          <a:extLst>
            <a:ext uri="{FF2B5EF4-FFF2-40B4-BE49-F238E27FC236}">
              <a16:creationId xmlns:a16="http://schemas.microsoft.com/office/drawing/2014/main" xmlns="" id="{4AFCF760-4A26-44B3-676D-C06D7D55E7E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706940936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837</xdr:row>
      <xdr:rowOff>24011</xdr:rowOff>
    </xdr:from>
    <xdr:to>
      <xdr:col>7</xdr:col>
      <xdr:colOff>584200</xdr:colOff>
      <xdr:row>837</xdr:row>
      <xdr:rowOff>890368</xdr:rowOff>
    </xdr:to>
    <xdr:pic>
      <xdr:nvPicPr>
        <xdr:cNvPr id="1590" name="Picture 1589">
          <a:extLst>
            <a:ext uri="{FF2B5EF4-FFF2-40B4-BE49-F238E27FC236}">
              <a16:creationId xmlns:a16="http://schemas.microsoft.com/office/drawing/2014/main" xmlns="" id="{4DA4F55E-A310-70C5-B6A5-7A65702481C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707855336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838</xdr:row>
      <xdr:rowOff>24011</xdr:rowOff>
    </xdr:from>
    <xdr:to>
      <xdr:col>7</xdr:col>
      <xdr:colOff>584200</xdr:colOff>
      <xdr:row>838</xdr:row>
      <xdr:rowOff>890368</xdr:rowOff>
    </xdr:to>
    <xdr:pic>
      <xdr:nvPicPr>
        <xdr:cNvPr id="1592" name="Picture 1591">
          <a:extLst>
            <a:ext uri="{FF2B5EF4-FFF2-40B4-BE49-F238E27FC236}">
              <a16:creationId xmlns:a16="http://schemas.microsoft.com/office/drawing/2014/main" xmlns="" id="{46A7049F-0A0B-6CFF-154D-0E84EC1E6C6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708769736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839</xdr:row>
      <xdr:rowOff>24011</xdr:rowOff>
    </xdr:from>
    <xdr:to>
      <xdr:col>7</xdr:col>
      <xdr:colOff>584200</xdr:colOff>
      <xdr:row>839</xdr:row>
      <xdr:rowOff>890368</xdr:rowOff>
    </xdr:to>
    <xdr:pic>
      <xdr:nvPicPr>
        <xdr:cNvPr id="1594" name="Picture 1593">
          <a:extLst>
            <a:ext uri="{FF2B5EF4-FFF2-40B4-BE49-F238E27FC236}">
              <a16:creationId xmlns:a16="http://schemas.microsoft.com/office/drawing/2014/main" xmlns="" id="{A3F9B669-C50B-C2AC-3314-61D58446600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709684136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840</xdr:row>
      <xdr:rowOff>24011</xdr:rowOff>
    </xdr:from>
    <xdr:to>
      <xdr:col>7</xdr:col>
      <xdr:colOff>584200</xdr:colOff>
      <xdr:row>840</xdr:row>
      <xdr:rowOff>890368</xdr:rowOff>
    </xdr:to>
    <xdr:pic>
      <xdr:nvPicPr>
        <xdr:cNvPr id="1596" name="Picture 1595">
          <a:extLst>
            <a:ext uri="{FF2B5EF4-FFF2-40B4-BE49-F238E27FC236}">
              <a16:creationId xmlns:a16="http://schemas.microsoft.com/office/drawing/2014/main" xmlns="" id="{0F1245AA-263A-4F73-E328-F06D6643EFF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3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710598536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841</xdr:row>
      <xdr:rowOff>24011</xdr:rowOff>
    </xdr:from>
    <xdr:to>
      <xdr:col>7</xdr:col>
      <xdr:colOff>584200</xdr:colOff>
      <xdr:row>841</xdr:row>
      <xdr:rowOff>890368</xdr:rowOff>
    </xdr:to>
    <xdr:pic>
      <xdr:nvPicPr>
        <xdr:cNvPr id="1598" name="Picture 1597">
          <a:extLst>
            <a:ext uri="{FF2B5EF4-FFF2-40B4-BE49-F238E27FC236}">
              <a16:creationId xmlns:a16="http://schemas.microsoft.com/office/drawing/2014/main" xmlns="" id="{44311F27-4943-85FB-1E4A-450885C5A88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3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711512936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842</xdr:row>
      <xdr:rowOff>24011</xdr:rowOff>
    </xdr:from>
    <xdr:to>
      <xdr:col>7</xdr:col>
      <xdr:colOff>584200</xdr:colOff>
      <xdr:row>842</xdr:row>
      <xdr:rowOff>890368</xdr:rowOff>
    </xdr:to>
    <xdr:pic>
      <xdr:nvPicPr>
        <xdr:cNvPr id="1600" name="Picture 1599">
          <a:extLst>
            <a:ext uri="{FF2B5EF4-FFF2-40B4-BE49-F238E27FC236}">
              <a16:creationId xmlns:a16="http://schemas.microsoft.com/office/drawing/2014/main" xmlns="" id="{10073AAF-6A90-65C8-A711-6AC1A9ED347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3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712427336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843</xdr:row>
      <xdr:rowOff>24705</xdr:rowOff>
    </xdr:from>
    <xdr:to>
      <xdr:col>7</xdr:col>
      <xdr:colOff>584200</xdr:colOff>
      <xdr:row>843</xdr:row>
      <xdr:rowOff>822991</xdr:rowOff>
    </xdr:to>
    <xdr:pic>
      <xdr:nvPicPr>
        <xdr:cNvPr id="1602" name="Picture 1601">
          <a:extLst>
            <a:ext uri="{FF2B5EF4-FFF2-40B4-BE49-F238E27FC236}">
              <a16:creationId xmlns:a16="http://schemas.microsoft.com/office/drawing/2014/main" xmlns="" id="{AF562ED1-442F-6D56-6653-A69243815DC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3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713342430"/>
          <a:ext cx="558800" cy="798286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844</xdr:row>
      <xdr:rowOff>24011</xdr:rowOff>
    </xdr:from>
    <xdr:to>
      <xdr:col>7</xdr:col>
      <xdr:colOff>584200</xdr:colOff>
      <xdr:row>844</xdr:row>
      <xdr:rowOff>890368</xdr:rowOff>
    </xdr:to>
    <xdr:pic>
      <xdr:nvPicPr>
        <xdr:cNvPr id="1604" name="Picture 1603">
          <a:extLst>
            <a:ext uri="{FF2B5EF4-FFF2-40B4-BE49-F238E27FC236}">
              <a16:creationId xmlns:a16="http://schemas.microsoft.com/office/drawing/2014/main" xmlns="" id="{20EB762E-520F-7C01-990A-95AE09722AA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3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714189461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845</xdr:row>
      <xdr:rowOff>24011</xdr:rowOff>
    </xdr:from>
    <xdr:to>
      <xdr:col>7</xdr:col>
      <xdr:colOff>584200</xdr:colOff>
      <xdr:row>845</xdr:row>
      <xdr:rowOff>890368</xdr:rowOff>
    </xdr:to>
    <xdr:pic>
      <xdr:nvPicPr>
        <xdr:cNvPr id="1606" name="Picture 1605">
          <a:extLst>
            <a:ext uri="{FF2B5EF4-FFF2-40B4-BE49-F238E27FC236}">
              <a16:creationId xmlns:a16="http://schemas.microsoft.com/office/drawing/2014/main" xmlns="" id="{C1B5E453-44DA-C830-4561-8920641158F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3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715103861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846</xdr:row>
      <xdr:rowOff>24011</xdr:rowOff>
    </xdr:from>
    <xdr:to>
      <xdr:col>7</xdr:col>
      <xdr:colOff>584200</xdr:colOff>
      <xdr:row>846</xdr:row>
      <xdr:rowOff>890368</xdr:rowOff>
    </xdr:to>
    <xdr:pic>
      <xdr:nvPicPr>
        <xdr:cNvPr id="1608" name="Picture 1607">
          <a:extLst>
            <a:ext uri="{FF2B5EF4-FFF2-40B4-BE49-F238E27FC236}">
              <a16:creationId xmlns:a16="http://schemas.microsoft.com/office/drawing/2014/main" xmlns="" id="{268791CC-104B-B6E9-E2DD-5B6F7F80FE1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3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716018261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847</xdr:row>
      <xdr:rowOff>24011</xdr:rowOff>
    </xdr:from>
    <xdr:to>
      <xdr:col>7</xdr:col>
      <xdr:colOff>584200</xdr:colOff>
      <xdr:row>847</xdr:row>
      <xdr:rowOff>890368</xdr:rowOff>
    </xdr:to>
    <xdr:pic>
      <xdr:nvPicPr>
        <xdr:cNvPr id="1610" name="Picture 1609">
          <a:extLst>
            <a:ext uri="{FF2B5EF4-FFF2-40B4-BE49-F238E27FC236}">
              <a16:creationId xmlns:a16="http://schemas.microsoft.com/office/drawing/2014/main" xmlns="" id="{F9B297ED-75FC-B908-16A6-3B3F2575279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3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716932661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849</xdr:row>
      <xdr:rowOff>24011</xdr:rowOff>
    </xdr:from>
    <xdr:to>
      <xdr:col>7</xdr:col>
      <xdr:colOff>584200</xdr:colOff>
      <xdr:row>849</xdr:row>
      <xdr:rowOff>890368</xdr:rowOff>
    </xdr:to>
    <xdr:pic>
      <xdr:nvPicPr>
        <xdr:cNvPr id="1612" name="Picture 1611">
          <a:extLst>
            <a:ext uri="{FF2B5EF4-FFF2-40B4-BE49-F238E27FC236}">
              <a16:creationId xmlns:a16="http://schemas.microsoft.com/office/drawing/2014/main" xmlns="" id="{A0DB299B-3EE7-0008-2BDF-682DEAD87C9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4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718037561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850</xdr:row>
      <xdr:rowOff>24011</xdr:rowOff>
    </xdr:from>
    <xdr:to>
      <xdr:col>7</xdr:col>
      <xdr:colOff>584200</xdr:colOff>
      <xdr:row>850</xdr:row>
      <xdr:rowOff>890368</xdr:rowOff>
    </xdr:to>
    <xdr:pic>
      <xdr:nvPicPr>
        <xdr:cNvPr id="1614" name="Picture 1613">
          <a:extLst>
            <a:ext uri="{FF2B5EF4-FFF2-40B4-BE49-F238E27FC236}">
              <a16:creationId xmlns:a16="http://schemas.microsoft.com/office/drawing/2014/main" xmlns="" id="{7F22C96D-BDEA-BCC0-5A9C-B7B4079006D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4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718951961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851</xdr:row>
      <xdr:rowOff>24011</xdr:rowOff>
    </xdr:from>
    <xdr:to>
      <xdr:col>7</xdr:col>
      <xdr:colOff>584200</xdr:colOff>
      <xdr:row>851</xdr:row>
      <xdr:rowOff>890368</xdr:rowOff>
    </xdr:to>
    <xdr:pic>
      <xdr:nvPicPr>
        <xdr:cNvPr id="1616" name="Picture 1615">
          <a:extLst>
            <a:ext uri="{FF2B5EF4-FFF2-40B4-BE49-F238E27FC236}">
              <a16:creationId xmlns:a16="http://schemas.microsoft.com/office/drawing/2014/main" xmlns="" id="{B36798FA-E815-EB7E-E1B2-48DE424932B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4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719866361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852</xdr:row>
      <xdr:rowOff>24011</xdr:rowOff>
    </xdr:from>
    <xdr:to>
      <xdr:col>7</xdr:col>
      <xdr:colOff>584200</xdr:colOff>
      <xdr:row>852</xdr:row>
      <xdr:rowOff>890368</xdr:rowOff>
    </xdr:to>
    <xdr:pic>
      <xdr:nvPicPr>
        <xdr:cNvPr id="1618" name="Picture 1617">
          <a:extLst>
            <a:ext uri="{FF2B5EF4-FFF2-40B4-BE49-F238E27FC236}">
              <a16:creationId xmlns:a16="http://schemas.microsoft.com/office/drawing/2014/main" xmlns="" id="{537D65BC-7080-8398-3177-09555E60582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4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720780761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853</xdr:row>
      <xdr:rowOff>24011</xdr:rowOff>
    </xdr:from>
    <xdr:to>
      <xdr:col>7</xdr:col>
      <xdr:colOff>584200</xdr:colOff>
      <xdr:row>853</xdr:row>
      <xdr:rowOff>890368</xdr:rowOff>
    </xdr:to>
    <xdr:pic>
      <xdr:nvPicPr>
        <xdr:cNvPr id="1620" name="Picture 1619">
          <a:extLst>
            <a:ext uri="{FF2B5EF4-FFF2-40B4-BE49-F238E27FC236}">
              <a16:creationId xmlns:a16="http://schemas.microsoft.com/office/drawing/2014/main" xmlns="" id="{F5F9F460-AFE4-C22D-2337-1F52D747AD7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4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721695161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854</xdr:row>
      <xdr:rowOff>24011</xdr:rowOff>
    </xdr:from>
    <xdr:to>
      <xdr:col>7</xdr:col>
      <xdr:colOff>584200</xdr:colOff>
      <xdr:row>854</xdr:row>
      <xdr:rowOff>890368</xdr:rowOff>
    </xdr:to>
    <xdr:pic>
      <xdr:nvPicPr>
        <xdr:cNvPr id="1622" name="Picture 1621">
          <a:extLst>
            <a:ext uri="{FF2B5EF4-FFF2-40B4-BE49-F238E27FC236}">
              <a16:creationId xmlns:a16="http://schemas.microsoft.com/office/drawing/2014/main" xmlns="" id="{B3CBA656-CF54-1401-4075-3DB69C2F45D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4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722609561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855</xdr:row>
      <xdr:rowOff>23316</xdr:rowOff>
    </xdr:from>
    <xdr:to>
      <xdr:col>7</xdr:col>
      <xdr:colOff>584200</xdr:colOff>
      <xdr:row>855</xdr:row>
      <xdr:rowOff>767281</xdr:rowOff>
    </xdr:to>
    <xdr:pic>
      <xdr:nvPicPr>
        <xdr:cNvPr id="1624" name="Picture 1623">
          <a:extLst>
            <a:ext uri="{FF2B5EF4-FFF2-40B4-BE49-F238E27FC236}">
              <a16:creationId xmlns:a16="http://schemas.microsoft.com/office/drawing/2014/main" xmlns="" id="{8D1309B7-E90B-E3A8-0FC7-C155497FA28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4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723523266"/>
          <a:ext cx="558800" cy="743965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856</xdr:row>
      <xdr:rowOff>24011</xdr:rowOff>
    </xdr:from>
    <xdr:to>
      <xdr:col>7</xdr:col>
      <xdr:colOff>584200</xdr:colOff>
      <xdr:row>856</xdr:row>
      <xdr:rowOff>890368</xdr:rowOff>
    </xdr:to>
    <xdr:pic>
      <xdr:nvPicPr>
        <xdr:cNvPr id="1626" name="Picture 1625">
          <a:extLst>
            <a:ext uri="{FF2B5EF4-FFF2-40B4-BE49-F238E27FC236}">
              <a16:creationId xmlns:a16="http://schemas.microsoft.com/office/drawing/2014/main" xmlns="" id="{C6E439C1-2795-ED21-21F5-B99EB99C5A7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4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724314536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857</xdr:row>
      <xdr:rowOff>24011</xdr:rowOff>
    </xdr:from>
    <xdr:to>
      <xdr:col>7</xdr:col>
      <xdr:colOff>584200</xdr:colOff>
      <xdr:row>857</xdr:row>
      <xdr:rowOff>890368</xdr:rowOff>
    </xdr:to>
    <xdr:pic>
      <xdr:nvPicPr>
        <xdr:cNvPr id="1628" name="Picture 1627">
          <a:extLst>
            <a:ext uri="{FF2B5EF4-FFF2-40B4-BE49-F238E27FC236}">
              <a16:creationId xmlns:a16="http://schemas.microsoft.com/office/drawing/2014/main" xmlns="" id="{0AB7EBFF-42CD-0DC2-AB49-930A8796D58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4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725228936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858</xdr:row>
      <xdr:rowOff>24011</xdr:rowOff>
    </xdr:from>
    <xdr:to>
      <xdr:col>7</xdr:col>
      <xdr:colOff>584200</xdr:colOff>
      <xdr:row>858</xdr:row>
      <xdr:rowOff>890368</xdr:rowOff>
    </xdr:to>
    <xdr:pic>
      <xdr:nvPicPr>
        <xdr:cNvPr id="1630" name="Picture 1629">
          <a:extLst>
            <a:ext uri="{FF2B5EF4-FFF2-40B4-BE49-F238E27FC236}">
              <a16:creationId xmlns:a16="http://schemas.microsoft.com/office/drawing/2014/main" xmlns="" id="{2BBCF94E-0339-54B1-1BBB-1B83AAFF1E9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4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726143336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859</xdr:row>
      <xdr:rowOff>24011</xdr:rowOff>
    </xdr:from>
    <xdr:to>
      <xdr:col>7</xdr:col>
      <xdr:colOff>584200</xdr:colOff>
      <xdr:row>859</xdr:row>
      <xdr:rowOff>890368</xdr:rowOff>
    </xdr:to>
    <xdr:pic>
      <xdr:nvPicPr>
        <xdr:cNvPr id="1632" name="Picture 1631">
          <a:extLst>
            <a:ext uri="{FF2B5EF4-FFF2-40B4-BE49-F238E27FC236}">
              <a16:creationId xmlns:a16="http://schemas.microsoft.com/office/drawing/2014/main" xmlns="" id="{88FA7C2A-4411-570A-94F1-614BA764AD5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5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727057736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860</xdr:row>
      <xdr:rowOff>24011</xdr:rowOff>
    </xdr:from>
    <xdr:to>
      <xdr:col>7</xdr:col>
      <xdr:colOff>584200</xdr:colOff>
      <xdr:row>860</xdr:row>
      <xdr:rowOff>890368</xdr:rowOff>
    </xdr:to>
    <xdr:pic>
      <xdr:nvPicPr>
        <xdr:cNvPr id="1634" name="Picture 1633">
          <a:extLst>
            <a:ext uri="{FF2B5EF4-FFF2-40B4-BE49-F238E27FC236}">
              <a16:creationId xmlns:a16="http://schemas.microsoft.com/office/drawing/2014/main" xmlns="" id="{091D85C2-872A-D9C3-8B1C-5FFA2C1EC61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5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727972136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861</xdr:row>
      <xdr:rowOff>24011</xdr:rowOff>
    </xdr:from>
    <xdr:to>
      <xdr:col>7</xdr:col>
      <xdr:colOff>584200</xdr:colOff>
      <xdr:row>861</xdr:row>
      <xdr:rowOff>890368</xdr:rowOff>
    </xdr:to>
    <xdr:pic>
      <xdr:nvPicPr>
        <xdr:cNvPr id="1636" name="Picture 1635">
          <a:extLst>
            <a:ext uri="{FF2B5EF4-FFF2-40B4-BE49-F238E27FC236}">
              <a16:creationId xmlns:a16="http://schemas.microsoft.com/office/drawing/2014/main" xmlns="" id="{26BF2D15-64E9-995C-DB14-7393180C6B8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5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728886536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862</xdr:row>
      <xdr:rowOff>24011</xdr:rowOff>
    </xdr:from>
    <xdr:to>
      <xdr:col>7</xdr:col>
      <xdr:colOff>584200</xdr:colOff>
      <xdr:row>862</xdr:row>
      <xdr:rowOff>890368</xdr:rowOff>
    </xdr:to>
    <xdr:pic>
      <xdr:nvPicPr>
        <xdr:cNvPr id="1638" name="Picture 1637">
          <a:extLst>
            <a:ext uri="{FF2B5EF4-FFF2-40B4-BE49-F238E27FC236}">
              <a16:creationId xmlns:a16="http://schemas.microsoft.com/office/drawing/2014/main" xmlns="" id="{7CD1C885-2E1D-7934-1F7E-506260EB638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5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729800936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863</xdr:row>
      <xdr:rowOff>24705</xdr:rowOff>
    </xdr:from>
    <xdr:to>
      <xdr:col>7</xdr:col>
      <xdr:colOff>584200</xdr:colOff>
      <xdr:row>863</xdr:row>
      <xdr:rowOff>822991</xdr:rowOff>
    </xdr:to>
    <xdr:pic>
      <xdr:nvPicPr>
        <xdr:cNvPr id="1640" name="Picture 1639">
          <a:extLst>
            <a:ext uri="{FF2B5EF4-FFF2-40B4-BE49-F238E27FC236}">
              <a16:creationId xmlns:a16="http://schemas.microsoft.com/office/drawing/2014/main" xmlns="" id="{9598FE59-823B-7890-1786-6AA9594F659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5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730716030"/>
          <a:ext cx="558800" cy="798286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864</xdr:row>
      <xdr:rowOff>24705</xdr:rowOff>
    </xdr:from>
    <xdr:to>
      <xdr:col>7</xdr:col>
      <xdr:colOff>584200</xdr:colOff>
      <xdr:row>864</xdr:row>
      <xdr:rowOff>822991</xdr:rowOff>
    </xdr:to>
    <xdr:pic>
      <xdr:nvPicPr>
        <xdr:cNvPr id="1642" name="Picture 1641">
          <a:extLst>
            <a:ext uri="{FF2B5EF4-FFF2-40B4-BE49-F238E27FC236}">
              <a16:creationId xmlns:a16="http://schemas.microsoft.com/office/drawing/2014/main" xmlns="" id="{B6C34A0D-74FE-3644-51EF-C88B857C5B9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5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731563755"/>
          <a:ext cx="558800" cy="798286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865</xdr:row>
      <xdr:rowOff>24011</xdr:rowOff>
    </xdr:from>
    <xdr:to>
      <xdr:col>7</xdr:col>
      <xdr:colOff>584200</xdr:colOff>
      <xdr:row>865</xdr:row>
      <xdr:rowOff>890368</xdr:rowOff>
    </xdr:to>
    <xdr:pic>
      <xdr:nvPicPr>
        <xdr:cNvPr id="1644" name="Picture 1643">
          <a:extLst>
            <a:ext uri="{FF2B5EF4-FFF2-40B4-BE49-F238E27FC236}">
              <a16:creationId xmlns:a16="http://schemas.microsoft.com/office/drawing/2014/main" xmlns="" id="{72E197F2-D203-C7A4-8898-05EB7D83C29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5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732410786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866</xdr:row>
      <xdr:rowOff>24011</xdr:rowOff>
    </xdr:from>
    <xdr:to>
      <xdr:col>7</xdr:col>
      <xdr:colOff>584200</xdr:colOff>
      <xdr:row>866</xdr:row>
      <xdr:rowOff>890368</xdr:rowOff>
    </xdr:to>
    <xdr:pic>
      <xdr:nvPicPr>
        <xdr:cNvPr id="1646" name="Picture 1645">
          <a:extLst>
            <a:ext uri="{FF2B5EF4-FFF2-40B4-BE49-F238E27FC236}">
              <a16:creationId xmlns:a16="http://schemas.microsoft.com/office/drawing/2014/main" xmlns="" id="{791A1E3B-4E18-08A8-A65D-16C2338DD24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5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733325186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867</xdr:row>
      <xdr:rowOff>24011</xdr:rowOff>
    </xdr:from>
    <xdr:to>
      <xdr:col>7</xdr:col>
      <xdr:colOff>584200</xdr:colOff>
      <xdr:row>867</xdr:row>
      <xdr:rowOff>890368</xdr:rowOff>
    </xdr:to>
    <xdr:pic>
      <xdr:nvPicPr>
        <xdr:cNvPr id="1648" name="Picture 1647">
          <a:extLst>
            <a:ext uri="{FF2B5EF4-FFF2-40B4-BE49-F238E27FC236}">
              <a16:creationId xmlns:a16="http://schemas.microsoft.com/office/drawing/2014/main" xmlns="" id="{28BDF32D-7707-FC80-A2CF-7447F325D68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5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734239586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868</xdr:row>
      <xdr:rowOff>24011</xdr:rowOff>
    </xdr:from>
    <xdr:to>
      <xdr:col>7</xdr:col>
      <xdr:colOff>584200</xdr:colOff>
      <xdr:row>868</xdr:row>
      <xdr:rowOff>890368</xdr:rowOff>
    </xdr:to>
    <xdr:pic>
      <xdr:nvPicPr>
        <xdr:cNvPr id="1650" name="Picture 1649">
          <a:extLst>
            <a:ext uri="{FF2B5EF4-FFF2-40B4-BE49-F238E27FC236}">
              <a16:creationId xmlns:a16="http://schemas.microsoft.com/office/drawing/2014/main" xmlns="" id="{CC75D780-1B73-F774-F276-F937E312273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5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735153986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869</xdr:row>
      <xdr:rowOff>24011</xdr:rowOff>
    </xdr:from>
    <xdr:to>
      <xdr:col>7</xdr:col>
      <xdr:colOff>584200</xdr:colOff>
      <xdr:row>869</xdr:row>
      <xdr:rowOff>890368</xdr:rowOff>
    </xdr:to>
    <xdr:pic>
      <xdr:nvPicPr>
        <xdr:cNvPr id="1652" name="Picture 1651">
          <a:extLst>
            <a:ext uri="{FF2B5EF4-FFF2-40B4-BE49-F238E27FC236}">
              <a16:creationId xmlns:a16="http://schemas.microsoft.com/office/drawing/2014/main" xmlns="" id="{6AA8481A-341F-63D0-641C-3F31BC5B693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6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736068386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870</xdr:row>
      <xdr:rowOff>24011</xdr:rowOff>
    </xdr:from>
    <xdr:to>
      <xdr:col>7</xdr:col>
      <xdr:colOff>584200</xdr:colOff>
      <xdr:row>870</xdr:row>
      <xdr:rowOff>890368</xdr:rowOff>
    </xdr:to>
    <xdr:pic>
      <xdr:nvPicPr>
        <xdr:cNvPr id="1654" name="Picture 1653">
          <a:extLst>
            <a:ext uri="{FF2B5EF4-FFF2-40B4-BE49-F238E27FC236}">
              <a16:creationId xmlns:a16="http://schemas.microsoft.com/office/drawing/2014/main" xmlns="" id="{80382F1E-65F3-C875-0461-55515277FD1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6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736982786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871</xdr:row>
      <xdr:rowOff>24011</xdr:rowOff>
    </xdr:from>
    <xdr:to>
      <xdr:col>7</xdr:col>
      <xdr:colOff>584200</xdr:colOff>
      <xdr:row>871</xdr:row>
      <xdr:rowOff>890368</xdr:rowOff>
    </xdr:to>
    <xdr:pic>
      <xdr:nvPicPr>
        <xdr:cNvPr id="1656" name="Picture 1655">
          <a:extLst>
            <a:ext uri="{FF2B5EF4-FFF2-40B4-BE49-F238E27FC236}">
              <a16:creationId xmlns:a16="http://schemas.microsoft.com/office/drawing/2014/main" xmlns="" id="{2B26DCCA-A57C-58D3-1F91-57B42BB31DB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6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737897186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872</xdr:row>
      <xdr:rowOff>24011</xdr:rowOff>
    </xdr:from>
    <xdr:to>
      <xdr:col>7</xdr:col>
      <xdr:colOff>584200</xdr:colOff>
      <xdr:row>872</xdr:row>
      <xdr:rowOff>890368</xdr:rowOff>
    </xdr:to>
    <xdr:pic>
      <xdr:nvPicPr>
        <xdr:cNvPr id="1658" name="Picture 1657">
          <a:extLst>
            <a:ext uri="{FF2B5EF4-FFF2-40B4-BE49-F238E27FC236}">
              <a16:creationId xmlns:a16="http://schemas.microsoft.com/office/drawing/2014/main" xmlns="" id="{D171CE91-C0FD-AD39-AFEC-B80805BCE6E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6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738811586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873</xdr:row>
      <xdr:rowOff>24011</xdr:rowOff>
    </xdr:from>
    <xdr:to>
      <xdr:col>7</xdr:col>
      <xdr:colOff>584200</xdr:colOff>
      <xdr:row>873</xdr:row>
      <xdr:rowOff>890368</xdr:rowOff>
    </xdr:to>
    <xdr:pic>
      <xdr:nvPicPr>
        <xdr:cNvPr id="1660" name="Picture 1659">
          <a:extLst>
            <a:ext uri="{FF2B5EF4-FFF2-40B4-BE49-F238E27FC236}">
              <a16:creationId xmlns:a16="http://schemas.microsoft.com/office/drawing/2014/main" xmlns="" id="{3ABDD050-311D-D4F9-9178-2B15A30CCB3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6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739725986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874</xdr:row>
      <xdr:rowOff>24011</xdr:rowOff>
    </xdr:from>
    <xdr:to>
      <xdr:col>7</xdr:col>
      <xdr:colOff>584200</xdr:colOff>
      <xdr:row>874</xdr:row>
      <xdr:rowOff>890368</xdr:rowOff>
    </xdr:to>
    <xdr:pic>
      <xdr:nvPicPr>
        <xdr:cNvPr id="1662" name="Picture 1661">
          <a:extLst>
            <a:ext uri="{FF2B5EF4-FFF2-40B4-BE49-F238E27FC236}">
              <a16:creationId xmlns:a16="http://schemas.microsoft.com/office/drawing/2014/main" xmlns="" id="{D6CF2DB4-96B1-42AC-FB58-423B11985D4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6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740640386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875</xdr:row>
      <xdr:rowOff>24011</xdr:rowOff>
    </xdr:from>
    <xdr:to>
      <xdr:col>7</xdr:col>
      <xdr:colOff>584200</xdr:colOff>
      <xdr:row>875</xdr:row>
      <xdr:rowOff>890368</xdr:rowOff>
    </xdr:to>
    <xdr:pic>
      <xdr:nvPicPr>
        <xdr:cNvPr id="1664" name="Picture 1663">
          <a:extLst>
            <a:ext uri="{FF2B5EF4-FFF2-40B4-BE49-F238E27FC236}">
              <a16:creationId xmlns:a16="http://schemas.microsoft.com/office/drawing/2014/main" xmlns="" id="{B06F85FA-A3B3-931D-547E-139D13AE298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6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741554786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876</xdr:row>
      <xdr:rowOff>24011</xdr:rowOff>
    </xdr:from>
    <xdr:to>
      <xdr:col>7</xdr:col>
      <xdr:colOff>584200</xdr:colOff>
      <xdr:row>876</xdr:row>
      <xdr:rowOff>890368</xdr:rowOff>
    </xdr:to>
    <xdr:pic>
      <xdr:nvPicPr>
        <xdr:cNvPr id="1666" name="Picture 1665">
          <a:extLst>
            <a:ext uri="{FF2B5EF4-FFF2-40B4-BE49-F238E27FC236}">
              <a16:creationId xmlns:a16="http://schemas.microsoft.com/office/drawing/2014/main" xmlns="" id="{EB680FFB-0725-4B6D-10F6-C24AA307E29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6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742469186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877</xdr:row>
      <xdr:rowOff>24011</xdr:rowOff>
    </xdr:from>
    <xdr:to>
      <xdr:col>7</xdr:col>
      <xdr:colOff>584200</xdr:colOff>
      <xdr:row>877</xdr:row>
      <xdr:rowOff>890368</xdr:rowOff>
    </xdr:to>
    <xdr:pic>
      <xdr:nvPicPr>
        <xdr:cNvPr id="1668" name="Picture 1667">
          <a:extLst>
            <a:ext uri="{FF2B5EF4-FFF2-40B4-BE49-F238E27FC236}">
              <a16:creationId xmlns:a16="http://schemas.microsoft.com/office/drawing/2014/main" xmlns="" id="{1C487220-CEE8-3DEE-CE4C-78C92EA769F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6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743383586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879</xdr:row>
      <xdr:rowOff>22225</xdr:rowOff>
    </xdr:from>
    <xdr:to>
      <xdr:col>7</xdr:col>
      <xdr:colOff>584200</xdr:colOff>
      <xdr:row>879</xdr:row>
      <xdr:rowOff>720725</xdr:rowOff>
    </xdr:to>
    <xdr:pic>
      <xdr:nvPicPr>
        <xdr:cNvPr id="1670" name="Picture 1669">
          <a:extLst>
            <a:ext uri="{FF2B5EF4-FFF2-40B4-BE49-F238E27FC236}">
              <a16:creationId xmlns:a16="http://schemas.microsoft.com/office/drawing/2014/main" xmlns="" id="{D8FA7C7F-E9A5-E33D-AB45-26AAE5886EB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6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744601000"/>
          <a:ext cx="558800" cy="6985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880</xdr:row>
      <xdr:rowOff>24011</xdr:rowOff>
    </xdr:from>
    <xdr:to>
      <xdr:col>7</xdr:col>
      <xdr:colOff>584200</xdr:colOff>
      <xdr:row>880</xdr:row>
      <xdr:rowOff>890368</xdr:rowOff>
    </xdr:to>
    <xdr:pic>
      <xdr:nvPicPr>
        <xdr:cNvPr id="1672" name="Picture 1671">
          <a:extLst>
            <a:ext uri="{FF2B5EF4-FFF2-40B4-BE49-F238E27FC236}">
              <a16:creationId xmlns:a16="http://schemas.microsoft.com/office/drawing/2014/main" xmlns="" id="{23AC01D1-36DF-1E92-2102-2A247AA49CB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7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745345736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881</xdr:row>
      <xdr:rowOff>24011</xdr:rowOff>
    </xdr:from>
    <xdr:to>
      <xdr:col>7</xdr:col>
      <xdr:colOff>584200</xdr:colOff>
      <xdr:row>881</xdr:row>
      <xdr:rowOff>890368</xdr:rowOff>
    </xdr:to>
    <xdr:pic>
      <xdr:nvPicPr>
        <xdr:cNvPr id="1674" name="Picture 1673">
          <a:extLst>
            <a:ext uri="{FF2B5EF4-FFF2-40B4-BE49-F238E27FC236}">
              <a16:creationId xmlns:a16="http://schemas.microsoft.com/office/drawing/2014/main" xmlns="" id="{EDCB3430-DCEF-2CDC-FE26-97BDE620E7F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7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746260136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882</xdr:row>
      <xdr:rowOff>24011</xdr:rowOff>
    </xdr:from>
    <xdr:to>
      <xdr:col>7</xdr:col>
      <xdr:colOff>584200</xdr:colOff>
      <xdr:row>882</xdr:row>
      <xdr:rowOff>890368</xdr:rowOff>
    </xdr:to>
    <xdr:pic>
      <xdr:nvPicPr>
        <xdr:cNvPr id="1676" name="Picture 1675">
          <a:extLst>
            <a:ext uri="{FF2B5EF4-FFF2-40B4-BE49-F238E27FC236}">
              <a16:creationId xmlns:a16="http://schemas.microsoft.com/office/drawing/2014/main" xmlns="" id="{E16469E2-DF09-07CA-F014-24A85FB0BAF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7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747174536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883</xdr:row>
      <xdr:rowOff>24011</xdr:rowOff>
    </xdr:from>
    <xdr:to>
      <xdr:col>7</xdr:col>
      <xdr:colOff>584200</xdr:colOff>
      <xdr:row>883</xdr:row>
      <xdr:rowOff>890368</xdr:rowOff>
    </xdr:to>
    <xdr:pic>
      <xdr:nvPicPr>
        <xdr:cNvPr id="1678" name="Picture 1677">
          <a:extLst>
            <a:ext uri="{FF2B5EF4-FFF2-40B4-BE49-F238E27FC236}">
              <a16:creationId xmlns:a16="http://schemas.microsoft.com/office/drawing/2014/main" xmlns="" id="{9A1A132D-A2C7-F78F-9EB3-9420BA7BE3F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7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748088936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884</xdr:row>
      <xdr:rowOff>24011</xdr:rowOff>
    </xdr:from>
    <xdr:to>
      <xdr:col>7</xdr:col>
      <xdr:colOff>584200</xdr:colOff>
      <xdr:row>884</xdr:row>
      <xdr:rowOff>890368</xdr:rowOff>
    </xdr:to>
    <xdr:pic>
      <xdr:nvPicPr>
        <xdr:cNvPr id="1680" name="Picture 1679">
          <a:extLst>
            <a:ext uri="{FF2B5EF4-FFF2-40B4-BE49-F238E27FC236}">
              <a16:creationId xmlns:a16="http://schemas.microsoft.com/office/drawing/2014/main" xmlns="" id="{659492CE-BE8D-6EC0-8628-82DAF5417C4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7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749003336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885</xdr:row>
      <xdr:rowOff>24011</xdr:rowOff>
    </xdr:from>
    <xdr:to>
      <xdr:col>7</xdr:col>
      <xdr:colOff>584200</xdr:colOff>
      <xdr:row>885</xdr:row>
      <xdr:rowOff>890368</xdr:rowOff>
    </xdr:to>
    <xdr:pic>
      <xdr:nvPicPr>
        <xdr:cNvPr id="1682" name="Picture 1681">
          <a:extLst>
            <a:ext uri="{FF2B5EF4-FFF2-40B4-BE49-F238E27FC236}">
              <a16:creationId xmlns:a16="http://schemas.microsoft.com/office/drawing/2014/main" xmlns="" id="{7DADFE23-1AAB-A6E4-907C-C75D1A9CF4D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7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749917736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886</xdr:row>
      <xdr:rowOff>24011</xdr:rowOff>
    </xdr:from>
    <xdr:to>
      <xdr:col>7</xdr:col>
      <xdr:colOff>584200</xdr:colOff>
      <xdr:row>886</xdr:row>
      <xdr:rowOff>890368</xdr:rowOff>
    </xdr:to>
    <xdr:pic>
      <xdr:nvPicPr>
        <xdr:cNvPr id="1684" name="Picture 1683">
          <a:extLst>
            <a:ext uri="{FF2B5EF4-FFF2-40B4-BE49-F238E27FC236}">
              <a16:creationId xmlns:a16="http://schemas.microsoft.com/office/drawing/2014/main" xmlns="" id="{BB18AA8B-CB84-16EA-EA29-5AB85B21280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7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750832136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887</xdr:row>
      <xdr:rowOff>24011</xdr:rowOff>
    </xdr:from>
    <xdr:to>
      <xdr:col>7</xdr:col>
      <xdr:colOff>584200</xdr:colOff>
      <xdr:row>887</xdr:row>
      <xdr:rowOff>890368</xdr:rowOff>
    </xdr:to>
    <xdr:pic>
      <xdr:nvPicPr>
        <xdr:cNvPr id="1686" name="Picture 1685">
          <a:extLst>
            <a:ext uri="{FF2B5EF4-FFF2-40B4-BE49-F238E27FC236}">
              <a16:creationId xmlns:a16="http://schemas.microsoft.com/office/drawing/2014/main" xmlns="" id="{5FC03570-0168-9D4D-67EF-0080F04F95D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7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751746536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888</xdr:row>
      <xdr:rowOff>24011</xdr:rowOff>
    </xdr:from>
    <xdr:to>
      <xdr:col>7</xdr:col>
      <xdr:colOff>584200</xdr:colOff>
      <xdr:row>888</xdr:row>
      <xdr:rowOff>890368</xdr:rowOff>
    </xdr:to>
    <xdr:pic>
      <xdr:nvPicPr>
        <xdr:cNvPr id="1688" name="Picture 1687">
          <a:extLst>
            <a:ext uri="{FF2B5EF4-FFF2-40B4-BE49-F238E27FC236}">
              <a16:creationId xmlns:a16="http://schemas.microsoft.com/office/drawing/2014/main" xmlns="" id="{9C7A1BDE-D2A7-02E5-187D-E82E96B412F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7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752660936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889</xdr:row>
      <xdr:rowOff>24011</xdr:rowOff>
    </xdr:from>
    <xdr:to>
      <xdr:col>7</xdr:col>
      <xdr:colOff>584200</xdr:colOff>
      <xdr:row>889</xdr:row>
      <xdr:rowOff>890368</xdr:rowOff>
    </xdr:to>
    <xdr:pic>
      <xdr:nvPicPr>
        <xdr:cNvPr id="1690" name="Picture 1689">
          <a:extLst>
            <a:ext uri="{FF2B5EF4-FFF2-40B4-BE49-F238E27FC236}">
              <a16:creationId xmlns:a16="http://schemas.microsoft.com/office/drawing/2014/main" xmlns="" id="{B05B0223-7AA7-256E-A94F-26830B95FD6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7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753575336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890</xdr:row>
      <xdr:rowOff>24011</xdr:rowOff>
    </xdr:from>
    <xdr:to>
      <xdr:col>7</xdr:col>
      <xdr:colOff>584200</xdr:colOff>
      <xdr:row>890</xdr:row>
      <xdr:rowOff>890368</xdr:rowOff>
    </xdr:to>
    <xdr:pic>
      <xdr:nvPicPr>
        <xdr:cNvPr id="1692" name="Picture 1691">
          <a:extLst>
            <a:ext uri="{FF2B5EF4-FFF2-40B4-BE49-F238E27FC236}">
              <a16:creationId xmlns:a16="http://schemas.microsoft.com/office/drawing/2014/main" xmlns="" id="{1B68A511-DA72-372D-B601-20D2BFF1C19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8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754489736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891</xdr:row>
      <xdr:rowOff>24011</xdr:rowOff>
    </xdr:from>
    <xdr:to>
      <xdr:col>7</xdr:col>
      <xdr:colOff>584200</xdr:colOff>
      <xdr:row>891</xdr:row>
      <xdr:rowOff>890368</xdr:rowOff>
    </xdr:to>
    <xdr:pic>
      <xdr:nvPicPr>
        <xdr:cNvPr id="1694" name="Picture 1693">
          <a:extLst>
            <a:ext uri="{FF2B5EF4-FFF2-40B4-BE49-F238E27FC236}">
              <a16:creationId xmlns:a16="http://schemas.microsoft.com/office/drawing/2014/main" xmlns="" id="{AC3EF36E-2993-4F38-20EB-11CA898E6C5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8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755404136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893</xdr:row>
      <xdr:rowOff>23664</xdr:rowOff>
    </xdr:from>
    <xdr:to>
      <xdr:col>7</xdr:col>
      <xdr:colOff>584200</xdr:colOff>
      <xdr:row>893</xdr:row>
      <xdr:rowOff>890767</xdr:rowOff>
    </xdr:to>
    <xdr:pic>
      <xdr:nvPicPr>
        <xdr:cNvPr id="1696" name="Picture 1695">
          <a:extLst>
            <a:ext uri="{FF2B5EF4-FFF2-40B4-BE49-F238E27FC236}">
              <a16:creationId xmlns:a16="http://schemas.microsoft.com/office/drawing/2014/main" xmlns="" id="{FF6767C2-DB3C-8991-3D7B-900C47CA14A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8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756622989"/>
          <a:ext cx="558800" cy="867103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894</xdr:row>
      <xdr:rowOff>24011</xdr:rowOff>
    </xdr:from>
    <xdr:to>
      <xdr:col>7</xdr:col>
      <xdr:colOff>584200</xdr:colOff>
      <xdr:row>894</xdr:row>
      <xdr:rowOff>890368</xdr:rowOff>
    </xdr:to>
    <xdr:pic>
      <xdr:nvPicPr>
        <xdr:cNvPr id="1698" name="Picture 1697">
          <a:extLst>
            <a:ext uri="{FF2B5EF4-FFF2-40B4-BE49-F238E27FC236}">
              <a16:creationId xmlns:a16="http://schemas.microsoft.com/office/drawing/2014/main" xmlns="" id="{B83E3D8D-5C8B-C95D-AE41-0D0552D72F7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8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757537736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895</xdr:row>
      <xdr:rowOff>24011</xdr:rowOff>
    </xdr:from>
    <xdr:to>
      <xdr:col>7</xdr:col>
      <xdr:colOff>584200</xdr:colOff>
      <xdr:row>895</xdr:row>
      <xdr:rowOff>890368</xdr:rowOff>
    </xdr:to>
    <xdr:pic>
      <xdr:nvPicPr>
        <xdr:cNvPr id="1700" name="Picture 1699">
          <a:extLst>
            <a:ext uri="{FF2B5EF4-FFF2-40B4-BE49-F238E27FC236}">
              <a16:creationId xmlns:a16="http://schemas.microsoft.com/office/drawing/2014/main" xmlns="" id="{37C203A1-3869-8EE4-7F5D-B0150CBC9EC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8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758452136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896</xdr:row>
      <xdr:rowOff>24011</xdr:rowOff>
    </xdr:from>
    <xdr:to>
      <xdr:col>7</xdr:col>
      <xdr:colOff>584200</xdr:colOff>
      <xdr:row>896</xdr:row>
      <xdr:rowOff>890368</xdr:rowOff>
    </xdr:to>
    <xdr:pic>
      <xdr:nvPicPr>
        <xdr:cNvPr id="1702" name="Picture 1701">
          <a:extLst>
            <a:ext uri="{FF2B5EF4-FFF2-40B4-BE49-F238E27FC236}">
              <a16:creationId xmlns:a16="http://schemas.microsoft.com/office/drawing/2014/main" xmlns="" id="{5B6D1123-549D-42A5-6828-842A74F6203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8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759366536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897</xdr:row>
      <xdr:rowOff>24011</xdr:rowOff>
    </xdr:from>
    <xdr:to>
      <xdr:col>7</xdr:col>
      <xdr:colOff>584200</xdr:colOff>
      <xdr:row>897</xdr:row>
      <xdr:rowOff>890368</xdr:rowOff>
    </xdr:to>
    <xdr:pic>
      <xdr:nvPicPr>
        <xdr:cNvPr id="1704" name="Picture 1703">
          <a:extLst>
            <a:ext uri="{FF2B5EF4-FFF2-40B4-BE49-F238E27FC236}">
              <a16:creationId xmlns:a16="http://schemas.microsoft.com/office/drawing/2014/main" xmlns="" id="{C2B5FC86-0478-296D-4FBB-C8D6FB6A1D3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8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760280936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898</xdr:row>
      <xdr:rowOff>24011</xdr:rowOff>
    </xdr:from>
    <xdr:to>
      <xdr:col>7</xdr:col>
      <xdr:colOff>584200</xdr:colOff>
      <xdr:row>898</xdr:row>
      <xdr:rowOff>890368</xdr:rowOff>
    </xdr:to>
    <xdr:pic>
      <xdr:nvPicPr>
        <xdr:cNvPr id="1706" name="Picture 1705">
          <a:extLst>
            <a:ext uri="{FF2B5EF4-FFF2-40B4-BE49-F238E27FC236}">
              <a16:creationId xmlns:a16="http://schemas.microsoft.com/office/drawing/2014/main" xmlns="" id="{57DC5844-9C1F-6E36-71F8-C06B25C9BE9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8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761195336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899</xdr:row>
      <xdr:rowOff>24011</xdr:rowOff>
    </xdr:from>
    <xdr:to>
      <xdr:col>7</xdr:col>
      <xdr:colOff>584200</xdr:colOff>
      <xdr:row>899</xdr:row>
      <xdr:rowOff>890368</xdr:rowOff>
    </xdr:to>
    <xdr:pic>
      <xdr:nvPicPr>
        <xdr:cNvPr id="1708" name="Picture 1707">
          <a:extLst>
            <a:ext uri="{FF2B5EF4-FFF2-40B4-BE49-F238E27FC236}">
              <a16:creationId xmlns:a16="http://schemas.microsoft.com/office/drawing/2014/main" xmlns="" id="{AE226F41-3F27-B64C-1F52-CD3B2B059A8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8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762109736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900</xdr:row>
      <xdr:rowOff>24011</xdr:rowOff>
    </xdr:from>
    <xdr:to>
      <xdr:col>7</xdr:col>
      <xdr:colOff>584200</xdr:colOff>
      <xdr:row>900</xdr:row>
      <xdr:rowOff>890368</xdr:rowOff>
    </xdr:to>
    <xdr:pic>
      <xdr:nvPicPr>
        <xdr:cNvPr id="1710" name="Picture 1709">
          <a:extLst>
            <a:ext uri="{FF2B5EF4-FFF2-40B4-BE49-F238E27FC236}">
              <a16:creationId xmlns:a16="http://schemas.microsoft.com/office/drawing/2014/main" xmlns="" id="{DAB4BE7D-7BC9-3C16-93B5-1A30DBAAC55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8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763024136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901</xdr:row>
      <xdr:rowOff>24011</xdr:rowOff>
    </xdr:from>
    <xdr:to>
      <xdr:col>7</xdr:col>
      <xdr:colOff>584200</xdr:colOff>
      <xdr:row>901</xdr:row>
      <xdr:rowOff>890368</xdr:rowOff>
    </xdr:to>
    <xdr:pic>
      <xdr:nvPicPr>
        <xdr:cNvPr id="1712" name="Picture 1711">
          <a:extLst>
            <a:ext uri="{FF2B5EF4-FFF2-40B4-BE49-F238E27FC236}">
              <a16:creationId xmlns:a16="http://schemas.microsoft.com/office/drawing/2014/main" xmlns="" id="{6001B3EF-3B6B-6F7C-78D5-6658101B667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9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763938536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902</xdr:row>
      <xdr:rowOff>24011</xdr:rowOff>
    </xdr:from>
    <xdr:to>
      <xdr:col>7</xdr:col>
      <xdr:colOff>584200</xdr:colOff>
      <xdr:row>902</xdr:row>
      <xdr:rowOff>890368</xdr:rowOff>
    </xdr:to>
    <xdr:pic>
      <xdr:nvPicPr>
        <xdr:cNvPr id="1714" name="Picture 1713">
          <a:extLst>
            <a:ext uri="{FF2B5EF4-FFF2-40B4-BE49-F238E27FC236}">
              <a16:creationId xmlns:a16="http://schemas.microsoft.com/office/drawing/2014/main" xmlns="" id="{440FC36A-3CD2-2286-CEFF-DDC4343E0E6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9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764852936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903</xdr:row>
      <xdr:rowOff>24011</xdr:rowOff>
    </xdr:from>
    <xdr:to>
      <xdr:col>7</xdr:col>
      <xdr:colOff>584200</xdr:colOff>
      <xdr:row>903</xdr:row>
      <xdr:rowOff>890368</xdr:rowOff>
    </xdr:to>
    <xdr:pic>
      <xdr:nvPicPr>
        <xdr:cNvPr id="1716" name="Picture 1715">
          <a:extLst>
            <a:ext uri="{FF2B5EF4-FFF2-40B4-BE49-F238E27FC236}">
              <a16:creationId xmlns:a16="http://schemas.microsoft.com/office/drawing/2014/main" xmlns="" id="{9DFDE6F3-55D5-D66A-18A1-A3D58D9C785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9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765767336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904</xdr:row>
      <xdr:rowOff>24011</xdr:rowOff>
    </xdr:from>
    <xdr:to>
      <xdr:col>7</xdr:col>
      <xdr:colOff>584200</xdr:colOff>
      <xdr:row>904</xdr:row>
      <xdr:rowOff>890368</xdr:rowOff>
    </xdr:to>
    <xdr:pic>
      <xdr:nvPicPr>
        <xdr:cNvPr id="1718" name="Picture 1717">
          <a:extLst>
            <a:ext uri="{FF2B5EF4-FFF2-40B4-BE49-F238E27FC236}">
              <a16:creationId xmlns:a16="http://schemas.microsoft.com/office/drawing/2014/main" xmlns="" id="{F3306345-203B-A24E-72CA-67B8CE24564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9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766681736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905</xdr:row>
      <xdr:rowOff>24011</xdr:rowOff>
    </xdr:from>
    <xdr:to>
      <xdr:col>7</xdr:col>
      <xdr:colOff>584200</xdr:colOff>
      <xdr:row>905</xdr:row>
      <xdr:rowOff>890368</xdr:rowOff>
    </xdr:to>
    <xdr:pic>
      <xdr:nvPicPr>
        <xdr:cNvPr id="1720" name="Picture 1719">
          <a:extLst>
            <a:ext uri="{FF2B5EF4-FFF2-40B4-BE49-F238E27FC236}">
              <a16:creationId xmlns:a16="http://schemas.microsoft.com/office/drawing/2014/main" xmlns="" id="{BF91F39A-F109-B765-C97E-07E294DCDF9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9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767596136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906</xdr:row>
      <xdr:rowOff>24011</xdr:rowOff>
    </xdr:from>
    <xdr:to>
      <xdr:col>7</xdr:col>
      <xdr:colOff>584200</xdr:colOff>
      <xdr:row>906</xdr:row>
      <xdr:rowOff>890368</xdr:rowOff>
    </xdr:to>
    <xdr:pic>
      <xdr:nvPicPr>
        <xdr:cNvPr id="1722" name="Picture 1721">
          <a:extLst>
            <a:ext uri="{FF2B5EF4-FFF2-40B4-BE49-F238E27FC236}">
              <a16:creationId xmlns:a16="http://schemas.microsoft.com/office/drawing/2014/main" xmlns="" id="{93025537-E721-E00A-0EA3-60E20E969D6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9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768510536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907</xdr:row>
      <xdr:rowOff>24011</xdr:rowOff>
    </xdr:from>
    <xdr:to>
      <xdr:col>7</xdr:col>
      <xdr:colOff>584200</xdr:colOff>
      <xdr:row>907</xdr:row>
      <xdr:rowOff>890368</xdr:rowOff>
    </xdr:to>
    <xdr:pic>
      <xdr:nvPicPr>
        <xdr:cNvPr id="1724" name="Picture 1723">
          <a:extLst>
            <a:ext uri="{FF2B5EF4-FFF2-40B4-BE49-F238E27FC236}">
              <a16:creationId xmlns:a16="http://schemas.microsoft.com/office/drawing/2014/main" xmlns="" id="{F4368DEA-7AE2-1210-154C-A2B3F5E2879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9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769424936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909</xdr:row>
      <xdr:rowOff>24011</xdr:rowOff>
    </xdr:from>
    <xdr:to>
      <xdr:col>7</xdr:col>
      <xdr:colOff>584200</xdr:colOff>
      <xdr:row>909</xdr:row>
      <xdr:rowOff>890368</xdr:rowOff>
    </xdr:to>
    <xdr:pic>
      <xdr:nvPicPr>
        <xdr:cNvPr id="1726" name="Picture 1725">
          <a:extLst>
            <a:ext uri="{FF2B5EF4-FFF2-40B4-BE49-F238E27FC236}">
              <a16:creationId xmlns:a16="http://schemas.microsoft.com/office/drawing/2014/main" xmlns="" id="{0DBA1DA1-5C7C-6E48-7F51-B6DB4F2391B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9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770644136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910</xdr:row>
      <xdr:rowOff>24705</xdr:rowOff>
    </xdr:from>
    <xdr:to>
      <xdr:col>7</xdr:col>
      <xdr:colOff>584200</xdr:colOff>
      <xdr:row>910</xdr:row>
      <xdr:rowOff>822991</xdr:rowOff>
    </xdr:to>
    <xdr:pic>
      <xdr:nvPicPr>
        <xdr:cNvPr id="1728" name="Picture 1727">
          <a:extLst>
            <a:ext uri="{FF2B5EF4-FFF2-40B4-BE49-F238E27FC236}">
              <a16:creationId xmlns:a16="http://schemas.microsoft.com/office/drawing/2014/main" xmlns="" id="{C1415C66-6BC0-91E1-93C5-EB8F2EA5021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9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771559230"/>
          <a:ext cx="558800" cy="798286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911</xdr:row>
      <xdr:rowOff>24011</xdr:rowOff>
    </xdr:from>
    <xdr:to>
      <xdr:col>7</xdr:col>
      <xdr:colOff>584200</xdr:colOff>
      <xdr:row>911</xdr:row>
      <xdr:rowOff>890368</xdr:rowOff>
    </xdr:to>
    <xdr:pic>
      <xdr:nvPicPr>
        <xdr:cNvPr id="1730" name="Picture 1729">
          <a:extLst>
            <a:ext uri="{FF2B5EF4-FFF2-40B4-BE49-F238E27FC236}">
              <a16:creationId xmlns:a16="http://schemas.microsoft.com/office/drawing/2014/main" xmlns="" id="{1CEBB35A-762E-A878-F84C-B36C04284A8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9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772406261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912</xdr:row>
      <xdr:rowOff>24011</xdr:rowOff>
    </xdr:from>
    <xdr:to>
      <xdr:col>7</xdr:col>
      <xdr:colOff>584200</xdr:colOff>
      <xdr:row>912</xdr:row>
      <xdr:rowOff>890368</xdr:rowOff>
    </xdr:to>
    <xdr:pic>
      <xdr:nvPicPr>
        <xdr:cNvPr id="1732" name="Picture 1731">
          <a:extLst>
            <a:ext uri="{FF2B5EF4-FFF2-40B4-BE49-F238E27FC236}">
              <a16:creationId xmlns:a16="http://schemas.microsoft.com/office/drawing/2014/main" xmlns="" id="{2F00F40E-28CE-5D42-A1BB-E54E4CA327B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0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773320661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913</xdr:row>
      <xdr:rowOff>24011</xdr:rowOff>
    </xdr:from>
    <xdr:to>
      <xdr:col>7</xdr:col>
      <xdr:colOff>584200</xdr:colOff>
      <xdr:row>913</xdr:row>
      <xdr:rowOff>890368</xdr:rowOff>
    </xdr:to>
    <xdr:pic>
      <xdr:nvPicPr>
        <xdr:cNvPr id="1734" name="Picture 1733">
          <a:extLst>
            <a:ext uri="{FF2B5EF4-FFF2-40B4-BE49-F238E27FC236}">
              <a16:creationId xmlns:a16="http://schemas.microsoft.com/office/drawing/2014/main" xmlns="" id="{C6FC7390-3BE7-06BF-B4E4-11AF9E5FC34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0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774235061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914</xdr:row>
      <xdr:rowOff>24011</xdr:rowOff>
    </xdr:from>
    <xdr:to>
      <xdr:col>7</xdr:col>
      <xdr:colOff>584200</xdr:colOff>
      <xdr:row>914</xdr:row>
      <xdr:rowOff>890368</xdr:rowOff>
    </xdr:to>
    <xdr:pic>
      <xdr:nvPicPr>
        <xdr:cNvPr id="1736" name="Picture 1735">
          <a:extLst>
            <a:ext uri="{FF2B5EF4-FFF2-40B4-BE49-F238E27FC236}">
              <a16:creationId xmlns:a16="http://schemas.microsoft.com/office/drawing/2014/main" xmlns="" id="{5626BD0F-2591-BC1D-B65F-82BC3850DDE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0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775149461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915</xdr:row>
      <xdr:rowOff>24011</xdr:rowOff>
    </xdr:from>
    <xdr:to>
      <xdr:col>7</xdr:col>
      <xdr:colOff>584200</xdr:colOff>
      <xdr:row>915</xdr:row>
      <xdr:rowOff>890368</xdr:rowOff>
    </xdr:to>
    <xdr:pic>
      <xdr:nvPicPr>
        <xdr:cNvPr id="1738" name="Picture 1737">
          <a:extLst>
            <a:ext uri="{FF2B5EF4-FFF2-40B4-BE49-F238E27FC236}">
              <a16:creationId xmlns:a16="http://schemas.microsoft.com/office/drawing/2014/main" xmlns="" id="{A9CFB33F-889A-DF54-6A04-E6022A5F90E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0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776063861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916</xdr:row>
      <xdr:rowOff>24011</xdr:rowOff>
    </xdr:from>
    <xdr:to>
      <xdr:col>7</xdr:col>
      <xdr:colOff>584200</xdr:colOff>
      <xdr:row>916</xdr:row>
      <xdr:rowOff>890368</xdr:rowOff>
    </xdr:to>
    <xdr:pic>
      <xdr:nvPicPr>
        <xdr:cNvPr id="1740" name="Picture 1739">
          <a:extLst>
            <a:ext uri="{FF2B5EF4-FFF2-40B4-BE49-F238E27FC236}">
              <a16:creationId xmlns:a16="http://schemas.microsoft.com/office/drawing/2014/main" xmlns="" id="{0A249231-57E7-4C88-03BC-03C849CEEE1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0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776978261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917</xdr:row>
      <xdr:rowOff>24011</xdr:rowOff>
    </xdr:from>
    <xdr:to>
      <xdr:col>7</xdr:col>
      <xdr:colOff>584200</xdr:colOff>
      <xdr:row>917</xdr:row>
      <xdr:rowOff>890368</xdr:rowOff>
    </xdr:to>
    <xdr:pic>
      <xdr:nvPicPr>
        <xdr:cNvPr id="1742" name="Picture 1741">
          <a:extLst>
            <a:ext uri="{FF2B5EF4-FFF2-40B4-BE49-F238E27FC236}">
              <a16:creationId xmlns:a16="http://schemas.microsoft.com/office/drawing/2014/main" xmlns="" id="{5F4BA35C-B78B-5F81-6969-1515910D450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0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777892661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918</xdr:row>
      <xdr:rowOff>24011</xdr:rowOff>
    </xdr:from>
    <xdr:to>
      <xdr:col>7</xdr:col>
      <xdr:colOff>584200</xdr:colOff>
      <xdr:row>918</xdr:row>
      <xdr:rowOff>890368</xdr:rowOff>
    </xdr:to>
    <xdr:pic>
      <xdr:nvPicPr>
        <xdr:cNvPr id="1744" name="Picture 1743">
          <a:extLst>
            <a:ext uri="{FF2B5EF4-FFF2-40B4-BE49-F238E27FC236}">
              <a16:creationId xmlns:a16="http://schemas.microsoft.com/office/drawing/2014/main" xmlns="" id="{5C2FB83E-A241-BDED-1A4B-B72F69CFE0C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0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778807061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919</xdr:row>
      <xdr:rowOff>24011</xdr:rowOff>
    </xdr:from>
    <xdr:to>
      <xdr:col>7</xdr:col>
      <xdr:colOff>584200</xdr:colOff>
      <xdr:row>919</xdr:row>
      <xdr:rowOff>890368</xdr:rowOff>
    </xdr:to>
    <xdr:pic>
      <xdr:nvPicPr>
        <xdr:cNvPr id="1746" name="Picture 1745">
          <a:extLst>
            <a:ext uri="{FF2B5EF4-FFF2-40B4-BE49-F238E27FC236}">
              <a16:creationId xmlns:a16="http://schemas.microsoft.com/office/drawing/2014/main" xmlns="" id="{F7539C64-340A-BF13-10A9-7C2D7BE2926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0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779721461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920</xdr:row>
      <xdr:rowOff>22225</xdr:rowOff>
    </xdr:from>
    <xdr:to>
      <xdr:col>7</xdr:col>
      <xdr:colOff>584200</xdr:colOff>
      <xdr:row>920</xdr:row>
      <xdr:rowOff>720725</xdr:rowOff>
    </xdr:to>
    <xdr:pic>
      <xdr:nvPicPr>
        <xdr:cNvPr id="1748" name="Picture 1747">
          <a:extLst>
            <a:ext uri="{FF2B5EF4-FFF2-40B4-BE49-F238E27FC236}">
              <a16:creationId xmlns:a16="http://schemas.microsoft.com/office/drawing/2014/main" xmlns="" id="{6637AE66-7655-7B8E-C173-930328DC794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0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780634075"/>
          <a:ext cx="558800" cy="6985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921</xdr:row>
      <xdr:rowOff>24011</xdr:rowOff>
    </xdr:from>
    <xdr:to>
      <xdr:col>7</xdr:col>
      <xdr:colOff>584200</xdr:colOff>
      <xdr:row>921</xdr:row>
      <xdr:rowOff>890368</xdr:rowOff>
    </xdr:to>
    <xdr:pic>
      <xdr:nvPicPr>
        <xdr:cNvPr id="1750" name="Picture 1749">
          <a:extLst>
            <a:ext uri="{FF2B5EF4-FFF2-40B4-BE49-F238E27FC236}">
              <a16:creationId xmlns:a16="http://schemas.microsoft.com/office/drawing/2014/main" xmlns="" id="{783F1F1D-57BA-BC60-A41C-F208FDB70DA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0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781378811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922</xdr:row>
      <xdr:rowOff>24011</xdr:rowOff>
    </xdr:from>
    <xdr:to>
      <xdr:col>7</xdr:col>
      <xdr:colOff>584200</xdr:colOff>
      <xdr:row>922</xdr:row>
      <xdr:rowOff>890368</xdr:rowOff>
    </xdr:to>
    <xdr:pic>
      <xdr:nvPicPr>
        <xdr:cNvPr id="1752" name="Picture 1751">
          <a:extLst>
            <a:ext uri="{FF2B5EF4-FFF2-40B4-BE49-F238E27FC236}">
              <a16:creationId xmlns:a16="http://schemas.microsoft.com/office/drawing/2014/main" xmlns="" id="{C50F4C92-F15D-E21C-6991-761A961E5BA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782293211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923</xdr:row>
      <xdr:rowOff>24011</xdr:rowOff>
    </xdr:from>
    <xdr:to>
      <xdr:col>7</xdr:col>
      <xdr:colOff>584200</xdr:colOff>
      <xdr:row>923</xdr:row>
      <xdr:rowOff>890368</xdr:rowOff>
    </xdr:to>
    <xdr:pic>
      <xdr:nvPicPr>
        <xdr:cNvPr id="1754" name="Picture 1753">
          <a:extLst>
            <a:ext uri="{FF2B5EF4-FFF2-40B4-BE49-F238E27FC236}">
              <a16:creationId xmlns:a16="http://schemas.microsoft.com/office/drawing/2014/main" xmlns="" id="{F95800CB-995C-7164-6621-158FFDE2AC5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1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783207611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924</xdr:row>
      <xdr:rowOff>24011</xdr:rowOff>
    </xdr:from>
    <xdr:to>
      <xdr:col>7</xdr:col>
      <xdr:colOff>584200</xdr:colOff>
      <xdr:row>924</xdr:row>
      <xdr:rowOff>890368</xdr:rowOff>
    </xdr:to>
    <xdr:pic>
      <xdr:nvPicPr>
        <xdr:cNvPr id="1756" name="Picture 1755">
          <a:extLst>
            <a:ext uri="{FF2B5EF4-FFF2-40B4-BE49-F238E27FC236}">
              <a16:creationId xmlns:a16="http://schemas.microsoft.com/office/drawing/2014/main" xmlns="" id="{3153A578-A6ED-D0DE-C122-DB8A07B67C4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1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784122011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925</xdr:row>
      <xdr:rowOff>24011</xdr:rowOff>
    </xdr:from>
    <xdr:to>
      <xdr:col>7</xdr:col>
      <xdr:colOff>584200</xdr:colOff>
      <xdr:row>925</xdr:row>
      <xdr:rowOff>890368</xdr:rowOff>
    </xdr:to>
    <xdr:pic>
      <xdr:nvPicPr>
        <xdr:cNvPr id="1758" name="Picture 1757">
          <a:extLst>
            <a:ext uri="{FF2B5EF4-FFF2-40B4-BE49-F238E27FC236}">
              <a16:creationId xmlns:a16="http://schemas.microsoft.com/office/drawing/2014/main" xmlns="" id="{22390FA3-F82F-D968-EA6A-F75E6CE8700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1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785036411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926</xdr:row>
      <xdr:rowOff>24011</xdr:rowOff>
    </xdr:from>
    <xdr:to>
      <xdr:col>7</xdr:col>
      <xdr:colOff>584200</xdr:colOff>
      <xdr:row>926</xdr:row>
      <xdr:rowOff>890368</xdr:rowOff>
    </xdr:to>
    <xdr:pic>
      <xdr:nvPicPr>
        <xdr:cNvPr id="1760" name="Picture 1759">
          <a:extLst>
            <a:ext uri="{FF2B5EF4-FFF2-40B4-BE49-F238E27FC236}">
              <a16:creationId xmlns:a16="http://schemas.microsoft.com/office/drawing/2014/main" xmlns="" id="{9F3D3A64-E2D5-3984-6650-1000959E8F1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1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785950811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927</xdr:row>
      <xdr:rowOff>24011</xdr:rowOff>
    </xdr:from>
    <xdr:to>
      <xdr:col>7</xdr:col>
      <xdr:colOff>584200</xdr:colOff>
      <xdr:row>927</xdr:row>
      <xdr:rowOff>890368</xdr:rowOff>
    </xdr:to>
    <xdr:pic>
      <xdr:nvPicPr>
        <xdr:cNvPr id="1762" name="Picture 1761">
          <a:extLst>
            <a:ext uri="{FF2B5EF4-FFF2-40B4-BE49-F238E27FC236}">
              <a16:creationId xmlns:a16="http://schemas.microsoft.com/office/drawing/2014/main" xmlns="" id="{C46EA209-0FEC-4AF8-7EF0-70C5EF0A771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1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786865211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928</xdr:row>
      <xdr:rowOff>24011</xdr:rowOff>
    </xdr:from>
    <xdr:to>
      <xdr:col>7</xdr:col>
      <xdr:colOff>584200</xdr:colOff>
      <xdr:row>928</xdr:row>
      <xdr:rowOff>890368</xdr:rowOff>
    </xdr:to>
    <xdr:pic>
      <xdr:nvPicPr>
        <xdr:cNvPr id="1764" name="Picture 1763">
          <a:extLst>
            <a:ext uri="{FF2B5EF4-FFF2-40B4-BE49-F238E27FC236}">
              <a16:creationId xmlns:a16="http://schemas.microsoft.com/office/drawing/2014/main" xmlns="" id="{8A1BC5BE-B81D-7287-3D89-7223200B957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1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787779611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929</xdr:row>
      <xdr:rowOff>24011</xdr:rowOff>
    </xdr:from>
    <xdr:to>
      <xdr:col>7</xdr:col>
      <xdr:colOff>584200</xdr:colOff>
      <xdr:row>929</xdr:row>
      <xdr:rowOff>890368</xdr:rowOff>
    </xdr:to>
    <xdr:pic>
      <xdr:nvPicPr>
        <xdr:cNvPr id="1766" name="Picture 1765">
          <a:extLst>
            <a:ext uri="{FF2B5EF4-FFF2-40B4-BE49-F238E27FC236}">
              <a16:creationId xmlns:a16="http://schemas.microsoft.com/office/drawing/2014/main" xmlns="" id="{6A611EC0-2C1F-251A-1339-6FF6537090B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1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788694011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930</xdr:row>
      <xdr:rowOff>24011</xdr:rowOff>
    </xdr:from>
    <xdr:to>
      <xdr:col>7</xdr:col>
      <xdr:colOff>584200</xdr:colOff>
      <xdr:row>930</xdr:row>
      <xdr:rowOff>890368</xdr:rowOff>
    </xdr:to>
    <xdr:pic>
      <xdr:nvPicPr>
        <xdr:cNvPr id="1768" name="Picture 1767">
          <a:extLst>
            <a:ext uri="{FF2B5EF4-FFF2-40B4-BE49-F238E27FC236}">
              <a16:creationId xmlns:a16="http://schemas.microsoft.com/office/drawing/2014/main" xmlns="" id="{2290E277-A318-7737-AC05-E753BA92B90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1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789608411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931</xdr:row>
      <xdr:rowOff>24011</xdr:rowOff>
    </xdr:from>
    <xdr:to>
      <xdr:col>7</xdr:col>
      <xdr:colOff>584200</xdr:colOff>
      <xdr:row>931</xdr:row>
      <xdr:rowOff>890368</xdr:rowOff>
    </xdr:to>
    <xdr:pic>
      <xdr:nvPicPr>
        <xdr:cNvPr id="1770" name="Picture 1769">
          <a:extLst>
            <a:ext uri="{FF2B5EF4-FFF2-40B4-BE49-F238E27FC236}">
              <a16:creationId xmlns:a16="http://schemas.microsoft.com/office/drawing/2014/main" xmlns="" id="{FC5E019B-09A5-C9F0-A68E-FEF0448A3F6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1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790522811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932</xdr:row>
      <xdr:rowOff>24011</xdr:rowOff>
    </xdr:from>
    <xdr:to>
      <xdr:col>7</xdr:col>
      <xdr:colOff>584200</xdr:colOff>
      <xdr:row>932</xdr:row>
      <xdr:rowOff>890368</xdr:rowOff>
    </xdr:to>
    <xdr:pic>
      <xdr:nvPicPr>
        <xdr:cNvPr id="1772" name="Picture 1771">
          <a:extLst>
            <a:ext uri="{FF2B5EF4-FFF2-40B4-BE49-F238E27FC236}">
              <a16:creationId xmlns:a16="http://schemas.microsoft.com/office/drawing/2014/main" xmlns="" id="{82F73A66-03A4-FE69-D77D-46ECCF2DC01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2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791437211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933</xdr:row>
      <xdr:rowOff>24011</xdr:rowOff>
    </xdr:from>
    <xdr:to>
      <xdr:col>7</xdr:col>
      <xdr:colOff>584200</xdr:colOff>
      <xdr:row>933</xdr:row>
      <xdr:rowOff>890368</xdr:rowOff>
    </xdr:to>
    <xdr:pic>
      <xdr:nvPicPr>
        <xdr:cNvPr id="1774" name="Picture 1773">
          <a:extLst>
            <a:ext uri="{FF2B5EF4-FFF2-40B4-BE49-F238E27FC236}">
              <a16:creationId xmlns:a16="http://schemas.microsoft.com/office/drawing/2014/main" xmlns="" id="{42587102-9E4E-B92A-30E0-10240E02DFD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2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792351611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934</xdr:row>
      <xdr:rowOff>24011</xdr:rowOff>
    </xdr:from>
    <xdr:to>
      <xdr:col>7</xdr:col>
      <xdr:colOff>584200</xdr:colOff>
      <xdr:row>934</xdr:row>
      <xdr:rowOff>890368</xdr:rowOff>
    </xdr:to>
    <xdr:pic>
      <xdr:nvPicPr>
        <xdr:cNvPr id="1776" name="Picture 1775">
          <a:extLst>
            <a:ext uri="{FF2B5EF4-FFF2-40B4-BE49-F238E27FC236}">
              <a16:creationId xmlns:a16="http://schemas.microsoft.com/office/drawing/2014/main" xmlns="" id="{E5357509-B224-ABAB-4AE7-898EE9D3E01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2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793266011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935</xdr:row>
      <xdr:rowOff>24011</xdr:rowOff>
    </xdr:from>
    <xdr:to>
      <xdr:col>7</xdr:col>
      <xdr:colOff>584200</xdr:colOff>
      <xdr:row>935</xdr:row>
      <xdr:rowOff>890368</xdr:rowOff>
    </xdr:to>
    <xdr:pic>
      <xdr:nvPicPr>
        <xdr:cNvPr id="1778" name="Picture 1777">
          <a:extLst>
            <a:ext uri="{FF2B5EF4-FFF2-40B4-BE49-F238E27FC236}">
              <a16:creationId xmlns:a16="http://schemas.microsoft.com/office/drawing/2014/main" xmlns="" id="{07D76C8A-F6B0-E80F-69B6-B17BE0F047B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2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794180411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936</xdr:row>
      <xdr:rowOff>24011</xdr:rowOff>
    </xdr:from>
    <xdr:to>
      <xdr:col>7</xdr:col>
      <xdr:colOff>584200</xdr:colOff>
      <xdr:row>936</xdr:row>
      <xdr:rowOff>890368</xdr:rowOff>
    </xdr:to>
    <xdr:pic>
      <xdr:nvPicPr>
        <xdr:cNvPr id="1780" name="Picture 1779">
          <a:extLst>
            <a:ext uri="{FF2B5EF4-FFF2-40B4-BE49-F238E27FC236}">
              <a16:creationId xmlns:a16="http://schemas.microsoft.com/office/drawing/2014/main" xmlns="" id="{342C55AB-1751-2C80-CC1A-9B4F512EA26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2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795094811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937</xdr:row>
      <xdr:rowOff>24011</xdr:rowOff>
    </xdr:from>
    <xdr:to>
      <xdr:col>7</xdr:col>
      <xdr:colOff>584200</xdr:colOff>
      <xdr:row>937</xdr:row>
      <xdr:rowOff>890368</xdr:rowOff>
    </xdr:to>
    <xdr:pic>
      <xdr:nvPicPr>
        <xdr:cNvPr id="1782" name="Picture 1781">
          <a:extLst>
            <a:ext uri="{FF2B5EF4-FFF2-40B4-BE49-F238E27FC236}">
              <a16:creationId xmlns:a16="http://schemas.microsoft.com/office/drawing/2014/main" xmlns="" id="{DBCBDFC9-97AC-F617-E838-DB8E7549563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2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796009211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938</xdr:row>
      <xdr:rowOff>24011</xdr:rowOff>
    </xdr:from>
    <xdr:to>
      <xdr:col>7</xdr:col>
      <xdr:colOff>584200</xdr:colOff>
      <xdr:row>938</xdr:row>
      <xdr:rowOff>890368</xdr:rowOff>
    </xdr:to>
    <xdr:pic>
      <xdr:nvPicPr>
        <xdr:cNvPr id="1784" name="Picture 1783">
          <a:extLst>
            <a:ext uri="{FF2B5EF4-FFF2-40B4-BE49-F238E27FC236}">
              <a16:creationId xmlns:a16="http://schemas.microsoft.com/office/drawing/2014/main" xmlns="" id="{4AB37066-4FBA-4446-8516-AA7993CA322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2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796923611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940</xdr:row>
      <xdr:rowOff>24011</xdr:rowOff>
    </xdr:from>
    <xdr:to>
      <xdr:col>7</xdr:col>
      <xdr:colOff>584200</xdr:colOff>
      <xdr:row>940</xdr:row>
      <xdr:rowOff>890368</xdr:rowOff>
    </xdr:to>
    <xdr:pic>
      <xdr:nvPicPr>
        <xdr:cNvPr id="1786" name="Picture 1785">
          <a:extLst>
            <a:ext uri="{FF2B5EF4-FFF2-40B4-BE49-F238E27FC236}">
              <a16:creationId xmlns:a16="http://schemas.microsoft.com/office/drawing/2014/main" xmlns="" id="{D8A294F1-71F5-D37E-B67C-A9BBB2A9AC6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2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798028511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941</xdr:row>
      <xdr:rowOff>24011</xdr:rowOff>
    </xdr:from>
    <xdr:to>
      <xdr:col>7</xdr:col>
      <xdr:colOff>584200</xdr:colOff>
      <xdr:row>941</xdr:row>
      <xdr:rowOff>890368</xdr:rowOff>
    </xdr:to>
    <xdr:pic>
      <xdr:nvPicPr>
        <xdr:cNvPr id="1788" name="Picture 1787">
          <a:extLst>
            <a:ext uri="{FF2B5EF4-FFF2-40B4-BE49-F238E27FC236}">
              <a16:creationId xmlns:a16="http://schemas.microsoft.com/office/drawing/2014/main" xmlns="" id="{3A55E352-5768-1E3F-7187-05411C46549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798942911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942</xdr:row>
      <xdr:rowOff>24011</xdr:rowOff>
    </xdr:from>
    <xdr:to>
      <xdr:col>7</xdr:col>
      <xdr:colOff>584200</xdr:colOff>
      <xdr:row>942</xdr:row>
      <xdr:rowOff>890368</xdr:rowOff>
    </xdr:to>
    <xdr:pic>
      <xdr:nvPicPr>
        <xdr:cNvPr id="1790" name="Picture 1789">
          <a:extLst>
            <a:ext uri="{FF2B5EF4-FFF2-40B4-BE49-F238E27FC236}">
              <a16:creationId xmlns:a16="http://schemas.microsoft.com/office/drawing/2014/main" xmlns="" id="{9120ED89-4108-967A-6E72-F76C93FDFF6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799857311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943</xdr:row>
      <xdr:rowOff>24011</xdr:rowOff>
    </xdr:from>
    <xdr:to>
      <xdr:col>7</xdr:col>
      <xdr:colOff>584200</xdr:colOff>
      <xdr:row>943</xdr:row>
      <xdr:rowOff>890368</xdr:rowOff>
    </xdr:to>
    <xdr:pic>
      <xdr:nvPicPr>
        <xdr:cNvPr id="1792" name="Picture 1791">
          <a:extLst>
            <a:ext uri="{FF2B5EF4-FFF2-40B4-BE49-F238E27FC236}">
              <a16:creationId xmlns:a16="http://schemas.microsoft.com/office/drawing/2014/main" xmlns="" id="{9F02930C-2838-56EC-222A-48E77EDB9C7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800771711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944</xdr:row>
      <xdr:rowOff>24011</xdr:rowOff>
    </xdr:from>
    <xdr:to>
      <xdr:col>7</xdr:col>
      <xdr:colOff>584200</xdr:colOff>
      <xdr:row>944</xdr:row>
      <xdr:rowOff>890368</xdr:rowOff>
    </xdr:to>
    <xdr:pic>
      <xdr:nvPicPr>
        <xdr:cNvPr id="1794" name="Picture 1793">
          <a:extLst>
            <a:ext uri="{FF2B5EF4-FFF2-40B4-BE49-F238E27FC236}">
              <a16:creationId xmlns:a16="http://schemas.microsoft.com/office/drawing/2014/main" xmlns="" id="{8BD67D71-FC5A-AC63-8039-1A73996E77A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801686111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945</xdr:row>
      <xdr:rowOff>24011</xdr:rowOff>
    </xdr:from>
    <xdr:to>
      <xdr:col>7</xdr:col>
      <xdr:colOff>584200</xdr:colOff>
      <xdr:row>945</xdr:row>
      <xdr:rowOff>890368</xdr:rowOff>
    </xdr:to>
    <xdr:pic>
      <xdr:nvPicPr>
        <xdr:cNvPr id="1796" name="Picture 1795">
          <a:extLst>
            <a:ext uri="{FF2B5EF4-FFF2-40B4-BE49-F238E27FC236}">
              <a16:creationId xmlns:a16="http://schemas.microsoft.com/office/drawing/2014/main" xmlns="" id="{A3B1EA24-EC41-9CD3-913F-9D7F3089324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3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802600511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946</xdr:row>
      <xdr:rowOff>24011</xdr:rowOff>
    </xdr:from>
    <xdr:to>
      <xdr:col>7</xdr:col>
      <xdr:colOff>584200</xdr:colOff>
      <xdr:row>946</xdr:row>
      <xdr:rowOff>890368</xdr:rowOff>
    </xdr:to>
    <xdr:pic>
      <xdr:nvPicPr>
        <xdr:cNvPr id="1798" name="Picture 1797">
          <a:extLst>
            <a:ext uri="{FF2B5EF4-FFF2-40B4-BE49-F238E27FC236}">
              <a16:creationId xmlns:a16="http://schemas.microsoft.com/office/drawing/2014/main" xmlns="" id="{3156ED7E-F23D-23CB-E705-7943FBD2600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3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803514911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947</xdr:row>
      <xdr:rowOff>24011</xdr:rowOff>
    </xdr:from>
    <xdr:to>
      <xdr:col>7</xdr:col>
      <xdr:colOff>584200</xdr:colOff>
      <xdr:row>947</xdr:row>
      <xdr:rowOff>890368</xdr:rowOff>
    </xdr:to>
    <xdr:pic>
      <xdr:nvPicPr>
        <xdr:cNvPr id="1800" name="Picture 1799">
          <a:extLst>
            <a:ext uri="{FF2B5EF4-FFF2-40B4-BE49-F238E27FC236}">
              <a16:creationId xmlns:a16="http://schemas.microsoft.com/office/drawing/2014/main" xmlns="" id="{EE63BDF0-346F-4ED4-80FA-F6A3CFE0789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3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804429311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948</xdr:row>
      <xdr:rowOff>24011</xdr:rowOff>
    </xdr:from>
    <xdr:to>
      <xdr:col>7</xdr:col>
      <xdr:colOff>584200</xdr:colOff>
      <xdr:row>948</xdr:row>
      <xdr:rowOff>890368</xdr:rowOff>
    </xdr:to>
    <xdr:pic>
      <xdr:nvPicPr>
        <xdr:cNvPr id="1802" name="Picture 1801">
          <a:extLst>
            <a:ext uri="{FF2B5EF4-FFF2-40B4-BE49-F238E27FC236}">
              <a16:creationId xmlns:a16="http://schemas.microsoft.com/office/drawing/2014/main" xmlns="" id="{9ADC5BBF-8962-EBE8-71F5-893348519AE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3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805343711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949</xdr:row>
      <xdr:rowOff>24011</xdr:rowOff>
    </xdr:from>
    <xdr:to>
      <xdr:col>7</xdr:col>
      <xdr:colOff>584200</xdr:colOff>
      <xdr:row>949</xdr:row>
      <xdr:rowOff>890368</xdr:rowOff>
    </xdr:to>
    <xdr:pic>
      <xdr:nvPicPr>
        <xdr:cNvPr id="1804" name="Picture 1803">
          <a:extLst>
            <a:ext uri="{FF2B5EF4-FFF2-40B4-BE49-F238E27FC236}">
              <a16:creationId xmlns:a16="http://schemas.microsoft.com/office/drawing/2014/main" xmlns="" id="{BB67F93A-4950-01ED-FB4B-2DC5C28D4E6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3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806258111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950</xdr:row>
      <xdr:rowOff>24011</xdr:rowOff>
    </xdr:from>
    <xdr:to>
      <xdr:col>7</xdr:col>
      <xdr:colOff>584200</xdr:colOff>
      <xdr:row>950</xdr:row>
      <xdr:rowOff>890368</xdr:rowOff>
    </xdr:to>
    <xdr:pic>
      <xdr:nvPicPr>
        <xdr:cNvPr id="1806" name="Picture 1805">
          <a:extLst>
            <a:ext uri="{FF2B5EF4-FFF2-40B4-BE49-F238E27FC236}">
              <a16:creationId xmlns:a16="http://schemas.microsoft.com/office/drawing/2014/main" xmlns="" id="{2E0EB951-EEBC-6110-BB07-965BF1CC83C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3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807172511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951</xdr:row>
      <xdr:rowOff>24011</xdr:rowOff>
    </xdr:from>
    <xdr:to>
      <xdr:col>7</xdr:col>
      <xdr:colOff>584200</xdr:colOff>
      <xdr:row>951</xdr:row>
      <xdr:rowOff>890368</xdr:rowOff>
    </xdr:to>
    <xdr:pic>
      <xdr:nvPicPr>
        <xdr:cNvPr id="1808" name="Picture 1807">
          <a:extLst>
            <a:ext uri="{FF2B5EF4-FFF2-40B4-BE49-F238E27FC236}">
              <a16:creationId xmlns:a16="http://schemas.microsoft.com/office/drawing/2014/main" xmlns="" id="{A2619AAF-BF5B-10A4-DA22-3F8AC636A95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3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808086911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952</xdr:row>
      <xdr:rowOff>24011</xdr:rowOff>
    </xdr:from>
    <xdr:to>
      <xdr:col>7</xdr:col>
      <xdr:colOff>584200</xdr:colOff>
      <xdr:row>952</xdr:row>
      <xdr:rowOff>890368</xdr:rowOff>
    </xdr:to>
    <xdr:pic>
      <xdr:nvPicPr>
        <xdr:cNvPr id="1810" name="Picture 1809">
          <a:extLst>
            <a:ext uri="{FF2B5EF4-FFF2-40B4-BE49-F238E27FC236}">
              <a16:creationId xmlns:a16="http://schemas.microsoft.com/office/drawing/2014/main" xmlns="" id="{70268BE7-7CA8-E78B-470F-106B6461FC7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3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809001311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953</xdr:row>
      <xdr:rowOff>24011</xdr:rowOff>
    </xdr:from>
    <xdr:to>
      <xdr:col>7</xdr:col>
      <xdr:colOff>584200</xdr:colOff>
      <xdr:row>953</xdr:row>
      <xdr:rowOff>890368</xdr:rowOff>
    </xdr:to>
    <xdr:pic>
      <xdr:nvPicPr>
        <xdr:cNvPr id="1812" name="Picture 1811">
          <a:extLst>
            <a:ext uri="{FF2B5EF4-FFF2-40B4-BE49-F238E27FC236}">
              <a16:creationId xmlns:a16="http://schemas.microsoft.com/office/drawing/2014/main" xmlns="" id="{2A8006C8-19C7-9177-3AA1-A1103FFE919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4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809915711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954</xdr:row>
      <xdr:rowOff>24011</xdr:rowOff>
    </xdr:from>
    <xdr:to>
      <xdr:col>7</xdr:col>
      <xdr:colOff>584200</xdr:colOff>
      <xdr:row>954</xdr:row>
      <xdr:rowOff>890368</xdr:rowOff>
    </xdr:to>
    <xdr:pic>
      <xdr:nvPicPr>
        <xdr:cNvPr id="1814" name="Picture 1813">
          <a:extLst>
            <a:ext uri="{FF2B5EF4-FFF2-40B4-BE49-F238E27FC236}">
              <a16:creationId xmlns:a16="http://schemas.microsoft.com/office/drawing/2014/main" xmlns="" id="{C4DD6AA6-B659-928B-FFE9-6264C74EBCD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4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810830111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955</xdr:row>
      <xdr:rowOff>24011</xdr:rowOff>
    </xdr:from>
    <xdr:to>
      <xdr:col>7</xdr:col>
      <xdr:colOff>584200</xdr:colOff>
      <xdr:row>955</xdr:row>
      <xdr:rowOff>890368</xdr:rowOff>
    </xdr:to>
    <xdr:pic>
      <xdr:nvPicPr>
        <xdr:cNvPr id="1816" name="Picture 1815">
          <a:extLst>
            <a:ext uri="{FF2B5EF4-FFF2-40B4-BE49-F238E27FC236}">
              <a16:creationId xmlns:a16="http://schemas.microsoft.com/office/drawing/2014/main" xmlns="" id="{23AF893E-CCF2-8EFE-C932-8B346950A90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4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811744511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956</xdr:row>
      <xdr:rowOff>24011</xdr:rowOff>
    </xdr:from>
    <xdr:to>
      <xdr:col>7</xdr:col>
      <xdr:colOff>584200</xdr:colOff>
      <xdr:row>956</xdr:row>
      <xdr:rowOff>890368</xdr:rowOff>
    </xdr:to>
    <xdr:pic>
      <xdr:nvPicPr>
        <xdr:cNvPr id="1818" name="Picture 1817">
          <a:extLst>
            <a:ext uri="{FF2B5EF4-FFF2-40B4-BE49-F238E27FC236}">
              <a16:creationId xmlns:a16="http://schemas.microsoft.com/office/drawing/2014/main" xmlns="" id="{3AD8DAB3-9E7B-4656-62A9-F64EBC0D406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4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812658911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957</xdr:row>
      <xdr:rowOff>24011</xdr:rowOff>
    </xdr:from>
    <xdr:to>
      <xdr:col>7</xdr:col>
      <xdr:colOff>584200</xdr:colOff>
      <xdr:row>957</xdr:row>
      <xdr:rowOff>890368</xdr:rowOff>
    </xdr:to>
    <xdr:pic>
      <xdr:nvPicPr>
        <xdr:cNvPr id="1820" name="Picture 1819">
          <a:extLst>
            <a:ext uri="{FF2B5EF4-FFF2-40B4-BE49-F238E27FC236}">
              <a16:creationId xmlns:a16="http://schemas.microsoft.com/office/drawing/2014/main" xmlns="" id="{8988BC2C-CDD1-7F4F-1001-76CE8981905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4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813573311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958</xdr:row>
      <xdr:rowOff>24011</xdr:rowOff>
    </xdr:from>
    <xdr:to>
      <xdr:col>7</xdr:col>
      <xdr:colOff>584200</xdr:colOff>
      <xdr:row>958</xdr:row>
      <xdr:rowOff>890368</xdr:rowOff>
    </xdr:to>
    <xdr:pic>
      <xdr:nvPicPr>
        <xdr:cNvPr id="1822" name="Picture 1821">
          <a:extLst>
            <a:ext uri="{FF2B5EF4-FFF2-40B4-BE49-F238E27FC236}">
              <a16:creationId xmlns:a16="http://schemas.microsoft.com/office/drawing/2014/main" xmlns="" id="{F4E48679-833A-3CBB-9538-8C21316CA4C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4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814487711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959</xdr:row>
      <xdr:rowOff>24011</xdr:rowOff>
    </xdr:from>
    <xdr:to>
      <xdr:col>7</xdr:col>
      <xdr:colOff>584200</xdr:colOff>
      <xdr:row>959</xdr:row>
      <xdr:rowOff>890368</xdr:rowOff>
    </xdr:to>
    <xdr:pic>
      <xdr:nvPicPr>
        <xdr:cNvPr id="1824" name="Picture 1823">
          <a:extLst>
            <a:ext uri="{FF2B5EF4-FFF2-40B4-BE49-F238E27FC236}">
              <a16:creationId xmlns:a16="http://schemas.microsoft.com/office/drawing/2014/main" xmlns="" id="{1C4A4FC8-1D57-CF9A-03B3-3C1581FC1B6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4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815402111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960</xdr:row>
      <xdr:rowOff>24011</xdr:rowOff>
    </xdr:from>
    <xdr:to>
      <xdr:col>7</xdr:col>
      <xdr:colOff>584200</xdr:colOff>
      <xdr:row>960</xdr:row>
      <xdr:rowOff>890368</xdr:rowOff>
    </xdr:to>
    <xdr:pic>
      <xdr:nvPicPr>
        <xdr:cNvPr id="1826" name="Picture 1825">
          <a:extLst>
            <a:ext uri="{FF2B5EF4-FFF2-40B4-BE49-F238E27FC236}">
              <a16:creationId xmlns:a16="http://schemas.microsoft.com/office/drawing/2014/main" xmlns="" id="{4D63A85B-3B29-C9E2-EC1C-F1DC46555D3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4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816316511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961</xdr:row>
      <xdr:rowOff>24011</xdr:rowOff>
    </xdr:from>
    <xdr:to>
      <xdr:col>7</xdr:col>
      <xdr:colOff>584200</xdr:colOff>
      <xdr:row>961</xdr:row>
      <xdr:rowOff>890368</xdr:rowOff>
    </xdr:to>
    <xdr:pic>
      <xdr:nvPicPr>
        <xdr:cNvPr id="1828" name="Picture 1827">
          <a:extLst>
            <a:ext uri="{FF2B5EF4-FFF2-40B4-BE49-F238E27FC236}">
              <a16:creationId xmlns:a16="http://schemas.microsoft.com/office/drawing/2014/main" xmlns="" id="{A070D83F-58CF-AF28-643A-4C227D4F6DB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4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817230911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962</xdr:row>
      <xdr:rowOff>24011</xdr:rowOff>
    </xdr:from>
    <xdr:to>
      <xdr:col>7</xdr:col>
      <xdr:colOff>584200</xdr:colOff>
      <xdr:row>962</xdr:row>
      <xdr:rowOff>890368</xdr:rowOff>
    </xdr:to>
    <xdr:pic>
      <xdr:nvPicPr>
        <xdr:cNvPr id="1830" name="Picture 1829">
          <a:extLst>
            <a:ext uri="{FF2B5EF4-FFF2-40B4-BE49-F238E27FC236}">
              <a16:creationId xmlns:a16="http://schemas.microsoft.com/office/drawing/2014/main" xmlns="" id="{22884C75-227A-589F-05FE-1202724C6F9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4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818145311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963</xdr:row>
      <xdr:rowOff>24011</xdr:rowOff>
    </xdr:from>
    <xdr:to>
      <xdr:col>7</xdr:col>
      <xdr:colOff>584200</xdr:colOff>
      <xdr:row>963</xdr:row>
      <xdr:rowOff>890368</xdr:rowOff>
    </xdr:to>
    <xdr:pic>
      <xdr:nvPicPr>
        <xdr:cNvPr id="1832" name="Picture 1831">
          <a:extLst>
            <a:ext uri="{FF2B5EF4-FFF2-40B4-BE49-F238E27FC236}">
              <a16:creationId xmlns:a16="http://schemas.microsoft.com/office/drawing/2014/main" xmlns="" id="{08A1C796-A59D-E11C-1EEE-A380048F55C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5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819059711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964</xdr:row>
      <xdr:rowOff>24011</xdr:rowOff>
    </xdr:from>
    <xdr:to>
      <xdr:col>7</xdr:col>
      <xdr:colOff>584200</xdr:colOff>
      <xdr:row>964</xdr:row>
      <xdr:rowOff>890368</xdr:rowOff>
    </xdr:to>
    <xdr:pic>
      <xdr:nvPicPr>
        <xdr:cNvPr id="1834" name="Picture 1833">
          <a:extLst>
            <a:ext uri="{FF2B5EF4-FFF2-40B4-BE49-F238E27FC236}">
              <a16:creationId xmlns:a16="http://schemas.microsoft.com/office/drawing/2014/main" xmlns="" id="{652187E3-36F1-2BBF-77D0-2D76A6F5C7A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5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819974111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965</xdr:row>
      <xdr:rowOff>24011</xdr:rowOff>
    </xdr:from>
    <xdr:to>
      <xdr:col>7</xdr:col>
      <xdr:colOff>584200</xdr:colOff>
      <xdr:row>965</xdr:row>
      <xdr:rowOff>890368</xdr:rowOff>
    </xdr:to>
    <xdr:pic>
      <xdr:nvPicPr>
        <xdr:cNvPr id="1836" name="Picture 1835">
          <a:extLst>
            <a:ext uri="{FF2B5EF4-FFF2-40B4-BE49-F238E27FC236}">
              <a16:creationId xmlns:a16="http://schemas.microsoft.com/office/drawing/2014/main" xmlns="" id="{55112346-31EA-F92D-1B3B-12460ADC291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5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820888511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966</xdr:row>
      <xdr:rowOff>24011</xdr:rowOff>
    </xdr:from>
    <xdr:to>
      <xdr:col>7</xdr:col>
      <xdr:colOff>584200</xdr:colOff>
      <xdr:row>966</xdr:row>
      <xdr:rowOff>890368</xdr:rowOff>
    </xdr:to>
    <xdr:pic>
      <xdr:nvPicPr>
        <xdr:cNvPr id="1838" name="Picture 1837">
          <a:extLst>
            <a:ext uri="{FF2B5EF4-FFF2-40B4-BE49-F238E27FC236}">
              <a16:creationId xmlns:a16="http://schemas.microsoft.com/office/drawing/2014/main" xmlns="" id="{B9387540-23B0-D83C-9FC7-44B5CBD13A1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5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821802911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967</xdr:row>
      <xdr:rowOff>24011</xdr:rowOff>
    </xdr:from>
    <xdr:to>
      <xdr:col>7</xdr:col>
      <xdr:colOff>584200</xdr:colOff>
      <xdr:row>967</xdr:row>
      <xdr:rowOff>890368</xdr:rowOff>
    </xdr:to>
    <xdr:pic>
      <xdr:nvPicPr>
        <xdr:cNvPr id="1840" name="Picture 1839">
          <a:extLst>
            <a:ext uri="{FF2B5EF4-FFF2-40B4-BE49-F238E27FC236}">
              <a16:creationId xmlns:a16="http://schemas.microsoft.com/office/drawing/2014/main" xmlns="" id="{8C0F81F8-2515-F7F7-9B83-1781E5F083D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5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822717311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968</xdr:row>
      <xdr:rowOff>24705</xdr:rowOff>
    </xdr:from>
    <xdr:to>
      <xdr:col>7</xdr:col>
      <xdr:colOff>584200</xdr:colOff>
      <xdr:row>968</xdr:row>
      <xdr:rowOff>822991</xdr:rowOff>
    </xdr:to>
    <xdr:pic>
      <xdr:nvPicPr>
        <xdr:cNvPr id="1842" name="Picture 1841">
          <a:extLst>
            <a:ext uri="{FF2B5EF4-FFF2-40B4-BE49-F238E27FC236}">
              <a16:creationId xmlns:a16="http://schemas.microsoft.com/office/drawing/2014/main" xmlns="" id="{043E5136-E9F6-D335-C513-3F4392DC5C7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5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823632405"/>
          <a:ext cx="558800" cy="798286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969</xdr:row>
      <xdr:rowOff>24011</xdr:rowOff>
    </xdr:from>
    <xdr:to>
      <xdr:col>7</xdr:col>
      <xdr:colOff>584200</xdr:colOff>
      <xdr:row>969</xdr:row>
      <xdr:rowOff>890368</xdr:rowOff>
    </xdr:to>
    <xdr:pic>
      <xdr:nvPicPr>
        <xdr:cNvPr id="1844" name="Picture 1843">
          <a:extLst>
            <a:ext uri="{FF2B5EF4-FFF2-40B4-BE49-F238E27FC236}">
              <a16:creationId xmlns:a16="http://schemas.microsoft.com/office/drawing/2014/main" xmlns="" id="{0B6143D1-4F31-F1DE-1A0E-A2B13A8D266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5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824479436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970</xdr:row>
      <xdr:rowOff>24011</xdr:rowOff>
    </xdr:from>
    <xdr:to>
      <xdr:col>7</xdr:col>
      <xdr:colOff>584200</xdr:colOff>
      <xdr:row>970</xdr:row>
      <xdr:rowOff>890368</xdr:rowOff>
    </xdr:to>
    <xdr:pic>
      <xdr:nvPicPr>
        <xdr:cNvPr id="1846" name="Picture 1845">
          <a:extLst>
            <a:ext uri="{FF2B5EF4-FFF2-40B4-BE49-F238E27FC236}">
              <a16:creationId xmlns:a16="http://schemas.microsoft.com/office/drawing/2014/main" xmlns="" id="{C891B34C-7EA0-718A-2C86-C5FBD9C2FA7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5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825393836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971</xdr:row>
      <xdr:rowOff>25152</xdr:rowOff>
    </xdr:from>
    <xdr:to>
      <xdr:col>7</xdr:col>
      <xdr:colOff>584200</xdr:colOff>
      <xdr:row>971</xdr:row>
      <xdr:rowOff>889276</xdr:rowOff>
    </xdr:to>
    <xdr:pic>
      <xdr:nvPicPr>
        <xdr:cNvPr id="1848" name="Picture 1847">
          <a:extLst>
            <a:ext uri="{FF2B5EF4-FFF2-40B4-BE49-F238E27FC236}">
              <a16:creationId xmlns:a16="http://schemas.microsoft.com/office/drawing/2014/main" xmlns="" id="{3B1B014B-1ED5-0986-42BD-6FFE035C24A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5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826309377"/>
          <a:ext cx="558800" cy="864124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972</xdr:row>
      <xdr:rowOff>24011</xdr:rowOff>
    </xdr:from>
    <xdr:to>
      <xdr:col>7</xdr:col>
      <xdr:colOff>584200</xdr:colOff>
      <xdr:row>972</xdr:row>
      <xdr:rowOff>890368</xdr:rowOff>
    </xdr:to>
    <xdr:pic>
      <xdr:nvPicPr>
        <xdr:cNvPr id="1850" name="Picture 1849">
          <a:extLst>
            <a:ext uri="{FF2B5EF4-FFF2-40B4-BE49-F238E27FC236}">
              <a16:creationId xmlns:a16="http://schemas.microsoft.com/office/drawing/2014/main" xmlns="" id="{FB753070-6E28-14A0-8A1B-A2BD947F74D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5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827222636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973</xdr:row>
      <xdr:rowOff>24011</xdr:rowOff>
    </xdr:from>
    <xdr:to>
      <xdr:col>7</xdr:col>
      <xdr:colOff>584200</xdr:colOff>
      <xdr:row>973</xdr:row>
      <xdr:rowOff>890368</xdr:rowOff>
    </xdr:to>
    <xdr:pic>
      <xdr:nvPicPr>
        <xdr:cNvPr id="1852" name="Picture 1851">
          <a:extLst>
            <a:ext uri="{FF2B5EF4-FFF2-40B4-BE49-F238E27FC236}">
              <a16:creationId xmlns:a16="http://schemas.microsoft.com/office/drawing/2014/main" xmlns="" id="{43337EDD-7E85-6232-ACED-6E47B09CC69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6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828137036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974</xdr:row>
      <xdr:rowOff>24011</xdr:rowOff>
    </xdr:from>
    <xdr:to>
      <xdr:col>7</xdr:col>
      <xdr:colOff>584200</xdr:colOff>
      <xdr:row>974</xdr:row>
      <xdr:rowOff>890368</xdr:rowOff>
    </xdr:to>
    <xdr:pic>
      <xdr:nvPicPr>
        <xdr:cNvPr id="1854" name="Picture 1853">
          <a:extLst>
            <a:ext uri="{FF2B5EF4-FFF2-40B4-BE49-F238E27FC236}">
              <a16:creationId xmlns:a16="http://schemas.microsoft.com/office/drawing/2014/main" xmlns="" id="{5A2529AB-7E63-BE18-BA1F-8E9927CF56B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6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829051436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975</xdr:row>
      <xdr:rowOff>24011</xdr:rowOff>
    </xdr:from>
    <xdr:to>
      <xdr:col>7</xdr:col>
      <xdr:colOff>584200</xdr:colOff>
      <xdr:row>975</xdr:row>
      <xdr:rowOff>890368</xdr:rowOff>
    </xdr:to>
    <xdr:pic>
      <xdr:nvPicPr>
        <xdr:cNvPr id="1856" name="Picture 1855">
          <a:extLst>
            <a:ext uri="{FF2B5EF4-FFF2-40B4-BE49-F238E27FC236}">
              <a16:creationId xmlns:a16="http://schemas.microsoft.com/office/drawing/2014/main" xmlns="" id="{43AECD39-BFF5-EFE0-4248-E7D1FB1EF2B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6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829965836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976</xdr:row>
      <xdr:rowOff>24011</xdr:rowOff>
    </xdr:from>
    <xdr:to>
      <xdr:col>7</xdr:col>
      <xdr:colOff>584200</xdr:colOff>
      <xdr:row>976</xdr:row>
      <xdr:rowOff>890368</xdr:rowOff>
    </xdr:to>
    <xdr:pic>
      <xdr:nvPicPr>
        <xdr:cNvPr id="1858" name="Picture 1857">
          <a:extLst>
            <a:ext uri="{FF2B5EF4-FFF2-40B4-BE49-F238E27FC236}">
              <a16:creationId xmlns:a16="http://schemas.microsoft.com/office/drawing/2014/main" xmlns="" id="{66B093DD-72B5-05D8-8EAB-9BEB54DD997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6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830880236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977</xdr:row>
      <xdr:rowOff>24011</xdr:rowOff>
    </xdr:from>
    <xdr:to>
      <xdr:col>7</xdr:col>
      <xdr:colOff>584200</xdr:colOff>
      <xdr:row>977</xdr:row>
      <xdr:rowOff>890368</xdr:rowOff>
    </xdr:to>
    <xdr:pic>
      <xdr:nvPicPr>
        <xdr:cNvPr id="1860" name="Picture 1859">
          <a:extLst>
            <a:ext uri="{FF2B5EF4-FFF2-40B4-BE49-F238E27FC236}">
              <a16:creationId xmlns:a16="http://schemas.microsoft.com/office/drawing/2014/main" xmlns="" id="{8A0161EE-BB90-3A81-3A4F-2FD029B4EB9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6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831794636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978</xdr:row>
      <xdr:rowOff>24011</xdr:rowOff>
    </xdr:from>
    <xdr:to>
      <xdr:col>7</xdr:col>
      <xdr:colOff>584200</xdr:colOff>
      <xdr:row>978</xdr:row>
      <xdr:rowOff>890368</xdr:rowOff>
    </xdr:to>
    <xdr:pic>
      <xdr:nvPicPr>
        <xdr:cNvPr id="1862" name="Picture 1861">
          <a:extLst>
            <a:ext uri="{FF2B5EF4-FFF2-40B4-BE49-F238E27FC236}">
              <a16:creationId xmlns:a16="http://schemas.microsoft.com/office/drawing/2014/main" xmlns="" id="{92BBA9DA-CF02-3237-5F2C-1752522F38F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6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832709036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979</xdr:row>
      <xdr:rowOff>24011</xdr:rowOff>
    </xdr:from>
    <xdr:to>
      <xdr:col>7</xdr:col>
      <xdr:colOff>584200</xdr:colOff>
      <xdr:row>979</xdr:row>
      <xdr:rowOff>890368</xdr:rowOff>
    </xdr:to>
    <xdr:pic>
      <xdr:nvPicPr>
        <xdr:cNvPr id="1864" name="Picture 1863">
          <a:extLst>
            <a:ext uri="{FF2B5EF4-FFF2-40B4-BE49-F238E27FC236}">
              <a16:creationId xmlns:a16="http://schemas.microsoft.com/office/drawing/2014/main" xmlns="" id="{08DDDD95-8A8B-7C4D-0F5D-2C49E4B4B4F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6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833623436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980</xdr:row>
      <xdr:rowOff>24011</xdr:rowOff>
    </xdr:from>
    <xdr:to>
      <xdr:col>7</xdr:col>
      <xdr:colOff>584200</xdr:colOff>
      <xdr:row>980</xdr:row>
      <xdr:rowOff>890368</xdr:rowOff>
    </xdr:to>
    <xdr:pic>
      <xdr:nvPicPr>
        <xdr:cNvPr id="1866" name="Picture 1865">
          <a:extLst>
            <a:ext uri="{FF2B5EF4-FFF2-40B4-BE49-F238E27FC236}">
              <a16:creationId xmlns:a16="http://schemas.microsoft.com/office/drawing/2014/main" xmlns="" id="{CA0538CE-1E23-6656-AB33-0E6531A3853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6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834537836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981</xdr:row>
      <xdr:rowOff>25102</xdr:rowOff>
    </xdr:from>
    <xdr:to>
      <xdr:col>7</xdr:col>
      <xdr:colOff>584200</xdr:colOff>
      <xdr:row>981</xdr:row>
      <xdr:rowOff>889226</xdr:rowOff>
    </xdr:to>
    <xdr:pic>
      <xdr:nvPicPr>
        <xdr:cNvPr id="1868" name="Picture 1867">
          <a:extLst>
            <a:ext uri="{FF2B5EF4-FFF2-40B4-BE49-F238E27FC236}">
              <a16:creationId xmlns:a16="http://schemas.microsoft.com/office/drawing/2014/main" xmlns="" id="{A4E28551-4786-CF9A-2273-E372162A169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6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835453327"/>
          <a:ext cx="558800" cy="864124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982</xdr:row>
      <xdr:rowOff>24011</xdr:rowOff>
    </xdr:from>
    <xdr:to>
      <xdr:col>7</xdr:col>
      <xdr:colOff>584200</xdr:colOff>
      <xdr:row>982</xdr:row>
      <xdr:rowOff>890368</xdr:rowOff>
    </xdr:to>
    <xdr:pic>
      <xdr:nvPicPr>
        <xdr:cNvPr id="1870" name="Picture 1869">
          <a:extLst>
            <a:ext uri="{FF2B5EF4-FFF2-40B4-BE49-F238E27FC236}">
              <a16:creationId xmlns:a16="http://schemas.microsoft.com/office/drawing/2014/main" xmlns="" id="{FA4C3449-95D6-91C7-068D-6E6A6EAF3C1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6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836366636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983</xdr:row>
      <xdr:rowOff>24011</xdr:rowOff>
    </xdr:from>
    <xdr:to>
      <xdr:col>7</xdr:col>
      <xdr:colOff>584200</xdr:colOff>
      <xdr:row>983</xdr:row>
      <xdr:rowOff>890368</xdr:rowOff>
    </xdr:to>
    <xdr:pic>
      <xdr:nvPicPr>
        <xdr:cNvPr id="1872" name="Picture 1871">
          <a:extLst>
            <a:ext uri="{FF2B5EF4-FFF2-40B4-BE49-F238E27FC236}">
              <a16:creationId xmlns:a16="http://schemas.microsoft.com/office/drawing/2014/main" xmlns="" id="{E0F8A004-351F-5215-A15E-8D41972958B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7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837281036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984</xdr:row>
      <xdr:rowOff>24011</xdr:rowOff>
    </xdr:from>
    <xdr:to>
      <xdr:col>7</xdr:col>
      <xdr:colOff>584200</xdr:colOff>
      <xdr:row>984</xdr:row>
      <xdr:rowOff>890368</xdr:rowOff>
    </xdr:to>
    <xdr:pic>
      <xdr:nvPicPr>
        <xdr:cNvPr id="1874" name="Picture 1873">
          <a:extLst>
            <a:ext uri="{FF2B5EF4-FFF2-40B4-BE49-F238E27FC236}">
              <a16:creationId xmlns:a16="http://schemas.microsoft.com/office/drawing/2014/main" xmlns="" id="{D74FA265-350D-006B-9781-2E6FCD12223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7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838195436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985</xdr:row>
      <xdr:rowOff>24011</xdr:rowOff>
    </xdr:from>
    <xdr:to>
      <xdr:col>7</xdr:col>
      <xdr:colOff>584200</xdr:colOff>
      <xdr:row>985</xdr:row>
      <xdr:rowOff>890368</xdr:rowOff>
    </xdr:to>
    <xdr:pic>
      <xdr:nvPicPr>
        <xdr:cNvPr id="1876" name="Picture 1875">
          <a:extLst>
            <a:ext uri="{FF2B5EF4-FFF2-40B4-BE49-F238E27FC236}">
              <a16:creationId xmlns:a16="http://schemas.microsoft.com/office/drawing/2014/main" xmlns="" id="{5C9EBAB4-7118-0F26-59C9-188AB8EC56A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7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839109836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986</xdr:row>
      <xdr:rowOff>24011</xdr:rowOff>
    </xdr:from>
    <xdr:to>
      <xdr:col>7</xdr:col>
      <xdr:colOff>584200</xdr:colOff>
      <xdr:row>986</xdr:row>
      <xdr:rowOff>890368</xdr:rowOff>
    </xdr:to>
    <xdr:pic>
      <xdr:nvPicPr>
        <xdr:cNvPr id="1878" name="Picture 1877">
          <a:extLst>
            <a:ext uri="{FF2B5EF4-FFF2-40B4-BE49-F238E27FC236}">
              <a16:creationId xmlns:a16="http://schemas.microsoft.com/office/drawing/2014/main" xmlns="" id="{4D209FDD-EE18-829C-3440-90EB94E520D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7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840024236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987</xdr:row>
      <xdr:rowOff>24011</xdr:rowOff>
    </xdr:from>
    <xdr:to>
      <xdr:col>7</xdr:col>
      <xdr:colOff>584200</xdr:colOff>
      <xdr:row>987</xdr:row>
      <xdr:rowOff>890368</xdr:rowOff>
    </xdr:to>
    <xdr:pic>
      <xdr:nvPicPr>
        <xdr:cNvPr id="1880" name="Picture 1879">
          <a:extLst>
            <a:ext uri="{FF2B5EF4-FFF2-40B4-BE49-F238E27FC236}">
              <a16:creationId xmlns:a16="http://schemas.microsoft.com/office/drawing/2014/main" xmlns="" id="{1CB926A5-2F1B-43A0-6CA1-B8BB38E99E0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7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840938636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989</xdr:row>
      <xdr:rowOff>24011</xdr:rowOff>
    </xdr:from>
    <xdr:to>
      <xdr:col>7</xdr:col>
      <xdr:colOff>584200</xdr:colOff>
      <xdr:row>989</xdr:row>
      <xdr:rowOff>890368</xdr:rowOff>
    </xdr:to>
    <xdr:pic>
      <xdr:nvPicPr>
        <xdr:cNvPr id="1882" name="Picture 1881">
          <a:extLst>
            <a:ext uri="{FF2B5EF4-FFF2-40B4-BE49-F238E27FC236}">
              <a16:creationId xmlns:a16="http://schemas.microsoft.com/office/drawing/2014/main" xmlns="" id="{924435AD-618D-5EA7-347B-6E1BE84073F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7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842043536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990</xdr:row>
      <xdr:rowOff>24011</xdr:rowOff>
    </xdr:from>
    <xdr:to>
      <xdr:col>7</xdr:col>
      <xdr:colOff>584200</xdr:colOff>
      <xdr:row>990</xdr:row>
      <xdr:rowOff>890368</xdr:rowOff>
    </xdr:to>
    <xdr:pic>
      <xdr:nvPicPr>
        <xdr:cNvPr id="1884" name="Picture 1883">
          <a:extLst>
            <a:ext uri="{FF2B5EF4-FFF2-40B4-BE49-F238E27FC236}">
              <a16:creationId xmlns:a16="http://schemas.microsoft.com/office/drawing/2014/main" xmlns="" id="{A03767AF-CDCD-3C3B-90BE-DF9F3F7DAD7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7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842957936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991</xdr:row>
      <xdr:rowOff>24011</xdr:rowOff>
    </xdr:from>
    <xdr:to>
      <xdr:col>7</xdr:col>
      <xdr:colOff>584200</xdr:colOff>
      <xdr:row>991</xdr:row>
      <xdr:rowOff>890368</xdr:rowOff>
    </xdr:to>
    <xdr:pic>
      <xdr:nvPicPr>
        <xdr:cNvPr id="1886" name="Picture 1885">
          <a:extLst>
            <a:ext uri="{FF2B5EF4-FFF2-40B4-BE49-F238E27FC236}">
              <a16:creationId xmlns:a16="http://schemas.microsoft.com/office/drawing/2014/main" xmlns="" id="{B1C9640D-923C-F255-29C6-72F37B01C52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7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843872336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992</xdr:row>
      <xdr:rowOff>24011</xdr:rowOff>
    </xdr:from>
    <xdr:to>
      <xdr:col>7</xdr:col>
      <xdr:colOff>584200</xdr:colOff>
      <xdr:row>992</xdr:row>
      <xdr:rowOff>890368</xdr:rowOff>
    </xdr:to>
    <xdr:pic>
      <xdr:nvPicPr>
        <xdr:cNvPr id="1888" name="Picture 1887">
          <a:extLst>
            <a:ext uri="{FF2B5EF4-FFF2-40B4-BE49-F238E27FC236}">
              <a16:creationId xmlns:a16="http://schemas.microsoft.com/office/drawing/2014/main" xmlns="" id="{3FC951CF-E54F-DC7C-A97C-21BE274DB75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7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844786736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993</xdr:row>
      <xdr:rowOff>24011</xdr:rowOff>
    </xdr:from>
    <xdr:to>
      <xdr:col>7</xdr:col>
      <xdr:colOff>584200</xdr:colOff>
      <xdr:row>993</xdr:row>
      <xdr:rowOff>890368</xdr:rowOff>
    </xdr:to>
    <xdr:pic>
      <xdr:nvPicPr>
        <xdr:cNvPr id="1890" name="Picture 1889">
          <a:extLst>
            <a:ext uri="{FF2B5EF4-FFF2-40B4-BE49-F238E27FC236}">
              <a16:creationId xmlns:a16="http://schemas.microsoft.com/office/drawing/2014/main" xmlns="" id="{E84F4BA1-CE81-1FC8-B2A2-9DCCDD8EAF6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7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845701136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994</xdr:row>
      <xdr:rowOff>24011</xdr:rowOff>
    </xdr:from>
    <xdr:to>
      <xdr:col>7</xdr:col>
      <xdr:colOff>584200</xdr:colOff>
      <xdr:row>994</xdr:row>
      <xdr:rowOff>890368</xdr:rowOff>
    </xdr:to>
    <xdr:pic>
      <xdr:nvPicPr>
        <xdr:cNvPr id="1892" name="Picture 1891">
          <a:extLst>
            <a:ext uri="{FF2B5EF4-FFF2-40B4-BE49-F238E27FC236}">
              <a16:creationId xmlns:a16="http://schemas.microsoft.com/office/drawing/2014/main" xmlns="" id="{46571B0A-66D0-78ED-4CD5-28831AE2B4F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8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846615536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995</xdr:row>
      <xdr:rowOff>24011</xdr:rowOff>
    </xdr:from>
    <xdr:to>
      <xdr:col>7</xdr:col>
      <xdr:colOff>584200</xdr:colOff>
      <xdr:row>995</xdr:row>
      <xdr:rowOff>890368</xdr:rowOff>
    </xdr:to>
    <xdr:pic>
      <xdr:nvPicPr>
        <xdr:cNvPr id="1894" name="Picture 1893">
          <a:extLst>
            <a:ext uri="{FF2B5EF4-FFF2-40B4-BE49-F238E27FC236}">
              <a16:creationId xmlns:a16="http://schemas.microsoft.com/office/drawing/2014/main" xmlns="" id="{3864F55E-07DB-2D1E-0463-66B144A5B12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8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847529936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996</xdr:row>
      <xdr:rowOff>24011</xdr:rowOff>
    </xdr:from>
    <xdr:to>
      <xdr:col>7</xdr:col>
      <xdr:colOff>584200</xdr:colOff>
      <xdr:row>996</xdr:row>
      <xdr:rowOff>890368</xdr:rowOff>
    </xdr:to>
    <xdr:pic>
      <xdr:nvPicPr>
        <xdr:cNvPr id="1896" name="Picture 1895">
          <a:extLst>
            <a:ext uri="{FF2B5EF4-FFF2-40B4-BE49-F238E27FC236}">
              <a16:creationId xmlns:a16="http://schemas.microsoft.com/office/drawing/2014/main" xmlns="" id="{8BBDE85A-DED8-7F38-C81C-0F17326681D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8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848444336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997</xdr:row>
      <xdr:rowOff>24011</xdr:rowOff>
    </xdr:from>
    <xdr:to>
      <xdr:col>7</xdr:col>
      <xdr:colOff>584200</xdr:colOff>
      <xdr:row>997</xdr:row>
      <xdr:rowOff>890368</xdr:rowOff>
    </xdr:to>
    <xdr:pic>
      <xdr:nvPicPr>
        <xdr:cNvPr id="1898" name="Picture 1897">
          <a:extLst>
            <a:ext uri="{FF2B5EF4-FFF2-40B4-BE49-F238E27FC236}">
              <a16:creationId xmlns:a16="http://schemas.microsoft.com/office/drawing/2014/main" xmlns="" id="{E17D9C3A-C328-3E17-1AFE-3DC385E6A22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8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849358736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998</xdr:row>
      <xdr:rowOff>24011</xdr:rowOff>
    </xdr:from>
    <xdr:to>
      <xdr:col>7</xdr:col>
      <xdr:colOff>584200</xdr:colOff>
      <xdr:row>998</xdr:row>
      <xdr:rowOff>890368</xdr:rowOff>
    </xdr:to>
    <xdr:pic>
      <xdr:nvPicPr>
        <xdr:cNvPr id="1900" name="Picture 1899">
          <a:extLst>
            <a:ext uri="{FF2B5EF4-FFF2-40B4-BE49-F238E27FC236}">
              <a16:creationId xmlns:a16="http://schemas.microsoft.com/office/drawing/2014/main" xmlns="" id="{B8F9F08F-FBA2-095D-0338-1A2AB70FAB7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8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850273136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999</xdr:row>
      <xdr:rowOff>24011</xdr:rowOff>
    </xdr:from>
    <xdr:to>
      <xdr:col>7</xdr:col>
      <xdr:colOff>584200</xdr:colOff>
      <xdr:row>999</xdr:row>
      <xdr:rowOff>890368</xdr:rowOff>
    </xdr:to>
    <xdr:pic>
      <xdr:nvPicPr>
        <xdr:cNvPr id="1902" name="Picture 1901">
          <a:extLst>
            <a:ext uri="{FF2B5EF4-FFF2-40B4-BE49-F238E27FC236}">
              <a16:creationId xmlns:a16="http://schemas.microsoft.com/office/drawing/2014/main" xmlns="" id="{D79E13F2-5625-789D-CC63-3BC369DB9E8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8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851187536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1000</xdr:row>
      <xdr:rowOff>24011</xdr:rowOff>
    </xdr:from>
    <xdr:to>
      <xdr:col>7</xdr:col>
      <xdr:colOff>584200</xdr:colOff>
      <xdr:row>1000</xdr:row>
      <xdr:rowOff>890368</xdr:rowOff>
    </xdr:to>
    <xdr:pic>
      <xdr:nvPicPr>
        <xdr:cNvPr id="1904" name="Picture 1903">
          <a:extLst>
            <a:ext uri="{FF2B5EF4-FFF2-40B4-BE49-F238E27FC236}">
              <a16:creationId xmlns:a16="http://schemas.microsoft.com/office/drawing/2014/main" xmlns="" id="{FF826BC1-AC70-DB4A-C345-5E0E06FBE78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8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852101936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1001</xdr:row>
      <xdr:rowOff>24011</xdr:rowOff>
    </xdr:from>
    <xdr:to>
      <xdr:col>7</xdr:col>
      <xdr:colOff>584200</xdr:colOff>
      <xdr:row>1001</xdr:row>
      <xdr:rowOff>890368</xdr:rowOff>
    </xdr:to>
    <xdr:pic>
      <xdr:nvPicPr>
        <xdr:cNvPr id="1906" name="Picture 1905">
          <a:extLst>
            <a:ext uri="{FF2B5EF4-FFF2-40B4-BE49-F238E27FC236}">
              <a16:creationId xmlns:a16="http://schemas.microsoft.com/office/drawing/2014/main" xmlns="" id="{2377A8C2-9751-071E-8490-59D18387DBE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8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853016336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1002</xdr:row>
      <xdr:rowOff>24011</xdr:rowOff>
    </xdr:from>
    <xdr:to>
      <xdr:col>7</xdr:col>
      <xdr:colOff>584200</xdr:colOff>
      <xdr:row>1002</xdr:row>
      <xdr:rowOff>890368</xdr:rowOff>
    </xdr:to>
    <xdr:pic>
      <xdr:nvPicPr>
        <xdr:cNvPr id="1908" name="Picture 1907">
          <a:extLst>
            <a:ext uri="{FF2B5EF4-FFF2-40B4-BE49-F238E27FC236}">
              <a16:creationId xmlns:a16="http://schemas.microsoft.com/office/drawing/2014/main" xmlns="" id="{BED9DB75-746E-4EC6-7622-B28BB41CF0D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8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853930736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1003</xdr:row>
      <xdr:rowOff>24011</xdr:rowOff>
    </xdr:from>
    <xdr:to>
      <xdr:col>7</xdr:col>
      <xdr:colOff>584200</xdr:colOff>
      <xdr:row>1003</xdr:row>
      <xdr:rowOff>890368</xdr:rowOff>
    </xdr:to>
    <xdr:pic>
      <xdr:nvPicPr>
        <xdr:cNvPr id="1910" name="Picture 1909">
          <a:extLst>
            <a:ext uri="{FF2B5EF4-FFF2-40B4-BE49-F238E27FC236}">
              <a16:creationId xmlns:a16="http://schemas.microsoft.com/office/drawing/2014/main" xmlns="" id="{B973AC52-4628-0ED5-A92C-2A461134315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8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854845136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1004</xdr:row>
      <xdr:rowOff>24011</xdr:rowOff>
    </xdr:from>
    <xdr:to>
      <xdr:col>7</xdr:col>
      <xdr:colOff>584200</xdr:colOff>
      <xdr:row>1004</xdr:row>
      <xdr:rowOff>890368</xdr:rowOff>
    </xdr:to>
    <xdr:pic>
      <xdr:nvPicPr>
        <xdr:cNvPr id="1912" name="Picture 1911">
          <a:extLst>
            <a:ext uri="{FF2B5EF4-FFF2-40B4-BE49-F238E27FC236}">
              <a16:creationId xmlns:a16="http://schemas.microsoft.com/office/drawing/2014/main" xmlns="" id="{F5435945-560C-E86A-70C6-E9FDD8C33A3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9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855759536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1005</xdr:row>
      <xdr:rowOff>24011</xdr:rowOff>
    </xdr:from>
    <xdr:to>
      <xdr:col>7</xdr:col>
      <xdr:colOff>584200</xdr:colOff>
      <xdr:row>1005</xdr:row>
      <xdr:rowOff>890368</xdr:rowOff>
    </xdr:to>
    <xdr:pic>
      <xdr:nvPicPr>
        <xdr:cNvPr id="1914" name="Picture 1913">
          <a:extLst>
            <a:ext uri="{FF2B5EF4-FFF2-40B4-BE49-F238E27FC236}">
              <a16:creationId xmlns:a16="http://schemas.microsoft.com/office/drawing/2014/main" xmlns="" id="{24B8C94B-9BE1-D438-C55D-065E26F0328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9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856673936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1006</xdr:row>
      <xdr:rowOff>24011</xdr:rowOff>
    </xdr:from>
    <xdr:to>
      <xdr:col>7</xdr:col>
      <xdr:colOff>584200</xdr:colOff>
      <xdr:row>1006</xdr:row>
      <xdr:rowOff>890368</xdr:rowOff>
    </xdr:to>
    <xdr:pic>
      <xdr:nvPicPr>
        <xdr:cNvPr id="1916" name="Picture 1915">
          <a:extLst>
            <a:ext uri="{FF2B5EF4-FFF2-40B4-BE49-F238E27FC236}">
              <a16:creationId xmlns:a16="http://schemas.microsoft.com/office/drawing/2014/main" xmlns="" id="{8E136594-8565-4F4F-0062-DA28F72480E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9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857588336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1008</xdr:row>
      <xdr:rowOff>24011</xdr:rowOff>
    </xdr:from>
    <xdr:to>
      <xdr:col>7</xdr:col>
      <xdr:colOff>584200</xdr:colOff>
      <xdr:row>1008</xdr:row>
      <xdr:rowOff>890368</xdr:rowOff>
    </xdr:to>
    <xdr:pic>
      <xdr:nvPicPr>
        <xdr:cNvPr id="1918" name="Picture 1917">
          <a:extLst>
            <a:ext uri="{FF2B5EF4-FFF2-40B4-BE49-F238E27FC236}">
              <a16:creationId xmlns:a16="http://schemas.microsoft.com/office/drawing/2014/main" xmlns="" id="{AA69B4C3-3E6C-CDAC-C60C-E8E0289A2D2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9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858693236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1009</xdr:row>
      <xdr:rowOff>24011</xdr:rowOff>
    </xdr:from>
    <xdr:to>
      <xdr:col>7</xdr:col>
      <xdr:colOff>584200</xdr:colOff>
      <xdr:row>1009</xdr:row>
      <xdr:rowOff>890368</xdr:rowOff>
    </xdr:to>
    <xdr:pic>
      <xdr:nvPicPr>
        <xdr:cNvPr id="1920" name="Picture 1919">
          <a:extLst>
            <a:ext uri="{FF2B5EF4-FFF2-40B4-BE49-F238E27FC236}">
              <a16:creationId xmlns:a16="http://schemas.microsoft.com/office/drawing/2014/main" xmlns="" id="{6113F9CE-45B5-461C-AFC3-BDB655233F0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9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859607636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1010</xdr:row>
      <xdr:rowOff>24011</xdr:rowOff>
    </xdr:from>
    <xdr:to>
      <xdr:col>7</xdr:col>
      <xdr:colOff>584200</xdr:colOff>
      <xdr:row>1010</xdr:row>
      <xdr:rowOff>890368</xdr:rowOff>
    </xdr:to>
    <xdr:pic>
      <xdr:nvPicPr>
        <xdr:cNvPr id="1922" name="Picture 1921">
          <a:extLst>
            <a:ext uri="{FF2B5EF4-FFF2-40B4-BE49-F238E27FC236}">
              <a16:creationId xmlns:a16="http://schemas.microsoft.com/office/drawing/2014/main" xmlns="" id="{81C50BB6-90BE-9293-94BD-CBE8CFC0D6B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9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860522036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1011</xdr:row>
      <xdr:rowOff>24011</xdr:rowOff>
    </xdr:from>
    <xdr:to>
      <xdr:col>7</xdr:col>
      <xdr:colOff>584200</xdr:colOff>
      <xdr:row>1011</xdr:row>
      <xdr:rowOff>890368</xdr:rowOff>
    </xdr:to>
    <xdr:pic>
      <xdr:nvPicPr>
        <xdr:cNvPr id="1924" name="Picture 1923">
          <a:extLst>
            <a:ext uri="{FF2B5EF4-FFF2-40B4-BE49-F238E27FC236}">
              <a16:creationId xmlns:a16="http://schemas.microsoft.com/office/drawing/2014/main" xmlns="" id="{318C354E-CA41-7226-03E4-098D096354C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9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861436436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1012</xdr:row>
      <xdr:rowOff>24705</xdr:rowOff>
    </xdr:from>
    <xdr:to>
      <xdr:col>7</xdr:col>
      <xdr:colOff>584200</xdr:colOff>
      <xdr:row>1012</xdr:row>
      <xdr:rowOff>822991</xdr:rowOff>
    </xdr:to>
    <xdr:pic>
      <xdr:nvPicPr>
        <xdr:cNvPr id="1926" name="Picture 1925">
          <a:extLst>
            <a:ext uri="{FF2B5EF4-FFF2-40B4-BE49-F238E27FC236}">
              <a16:creationId xmlns:a16="http://schemas.microsoft.com/office/drawing/2014/main" xmlns="" id="{36653688-8BC3-77CC-5E28-82DEED3DC50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9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862351530"/>
          <a:ext cx="558800" cy="798286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1013</xdr:row>
      <xdr:rowOff>24011</xdr:rowOff>
    </xdr:from>
    <xdr:to>
      <xdr:col>7</xdr:col>
      <xdr:colOff>584200</xdr:colOff>
      <xdr:row>1013</xdr:row>
      <xdr:rowOff>890368</xdr:rowOff>
    </xdr:to>
    <xdr:pic>
      <xdr:nvPicPr>
        <xdr:cNvPr id="1928" name="Picture 1927">
          <a:extLst>
            <a:ext uri="{FF2B5EF4-FFF2-40B4-BE49-F238E27FC236}">
              <a16:creationId xmlns:a16="http://schemas.microsoft.com/office/drawing/2014/main" xmlns="" id="{84570A12-9446-8D99-D01A-A05BE7E61F3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9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863198561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1014</xdr:row>
      <xdr:rowOff>24011</xdr:rowOff>
    </xdr:from>
    <xdr:to>
      <xdr:col>7</xdr:col>
      <xdr:colOff>584200</xdr:colOff>
      <xdr:row>1014</xdr:row>
      <xdr:rowOff>890368</xdr:rowOff>
    </xdr:to>
    <xdr:pic>
      <xdr:nvPicPr>
        <xdr:cNvPr id="1930" name="Picture 1929">
          <a:extLst>
            <a:ext uri="{FF2B5EF4-FFF2-40B4-BE49-F238E27FC236}">
              <a16:creationId xmlns:a16="http://schemas.microsoft.com/office/drawing/2014/main" xmlns="" id="{E69A020E-6381-7EF4-9B39-12D7E8BE25B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9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864112961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1015</xdr:row>
      <xdr:rowOff>24011</xdr:rowOff>
    </xdr:from>
    <xdr:to>
      <xdr:col>7</xdr:col>
      <xdr:colOff>584200</xdr:colOff>
      <xdr:row>1015</xdr:row>
      <xdr:rowOff>890368</xdr:rowOff>
    </xdr:to>
    <xdr:pic>
      <xdr:nvPicPr>
        <xdr:cNvPr id="1932" name="Picture 1931">
          <a:extLst>
            <a:ext uri="{FF2B5EF4-FFF2-40B4-BE49-F238E27FC236}">
              <a16:creationId xmlns:a16="http://schemas.microsoft.com/office/drawing/2014/main" xmlns="" id="{F827934D-3583-0566-10FF-2DCCC279A5C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0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865027361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1016</xdr:row>
      <xdr:rowOff>24011</xdr:rowOff>
    </xdr:from>
    <xdr:to>
      <xdr:col>7</xdr:col>
      <xdr:colOff>584200</xdr:colOff>
      <xdr:row>1016</xdr:row>
      <xdr:rowOff>890368</xdr:rowOff>
    </xdr:to>
    <xdr:pic>
      <xdr:nvPicPr>
        <xdr:cNvPr id="1934" name="Picture 1933">
          <a:extLst>
            <a:ext uri="{FF2B5EF4-FFF2-40B4-BE49-F238E27FC236}">
              <a16:creationId xmlns:a16="http://schemas.microsoft.com/office/drawing/2014/main" xmlns="" id="{9ED25020-E956-838A-950E-17107863A59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0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865941761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1017</xdr:row>
      <xdr:rowOff>24011</xdr:rowOff>
    </xdr:from>
    <xdr:to>
      <xdr:col>7</xdr:col>
      <xdr:colOff>584200</xdr:colOff>
      <xdr:row>1017</xdr:row>
      <xdr:rowOff>890368</xdr:rowOff>
    </xdr:to>
    <xdr:pic>
      <xdr:nvPicPr>
        <xdr:cNvPr id="1936" name="Picture 1935">
          <a:extLst>
            <a:ext uri="{FF2B5EF4-FFF2-40B4-BE49-F238E27FC236}">
              <a16:creationId xmlns:a16="http://schemas.microsoft.com/office/drawing/2014/main" xmlns="" id="{13BE8887-0D3F-5C51-C899-3C0432EBE84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0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866856161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1018</xdr:row>
      <xdr:rowOff>24011</xdr:rowOff>
    </xdr:from>
    <xdr:to>
      <xdr:col>7</xdr:col>
      <xdr:colOff>584200</xdr:colOff>
      <xdr:row>1018</xdr:row>
      <xdr:rowOff>890368</xdr:rowOff>
    </xdr:to>
    <xdr:pic>
      <xdr:nvPicPr>
        <xdr:cNvPr id="1938" name="Picture 1937">
          <a:extLst>
            <a:ext uri="{FF2B5EF4-FFF2-40B4-BE49-F238E27FC236}">
              <a16:creationId xmlns:a16="http://schemas.microsoft.com/office/drawing/2014/main" xmlns="" id="{0A5AF298-209E-216F-E07E-94B9C938894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0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867770561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1019</xdr:row>
      <xdr:rowOff>24011</xdr:rowOff>
    </xdr:from>
    <xdr:to>
      <xdr:col>7</xdr:col>
      <xdr:colOff>584200</xdr:colOff>
      <xdr:row>1019</xdr:row>
      <xdr:rowOff>890368</xdr:rowOff>
    </xdr:to>
    <xdr:pic>
      <xdr:nvPicPr>
        <xdr:cNvPr id="1940" name="Picture 1939">
          <a:extLst>
            <a:ext uri="{FF2B5EF4-FFF2-40B4-BE49-F238E27FC236}">
              <a16:creationId xmlns:a16="http://schemas.microsoft.com/office/drawing/2014/main" xmlns="" id="{34C086B7-630A-0E1F-95B3-FFF4F76EEF6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0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868684961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1021</xdr:row>
      <xdr:rowOff>24011</xdr:rowOff>
    </xdr:from>
    <xdr:to>
      <xdr:col>7</xdr:col>
      <xdr:colOff>584200</xdr:colOff>
      <xdr:row>1021</xdr:row>
      <xdr:rowOff>890368</xdr:rowOff>
    </xdr:to>
    <xdr:pic>
      <xdr:nvPicPr>
        <xdr:cNvPr id="1942" name="Picture 1941">
          <a:extLst>
            <a:ext uri="{FF2B5EF4-FFF2-40B4-BE49-F238E27FC236}">
              <a16:creationId xmlns:a16="http://schemas.microsoft.com/office/drawing/2014/main" xmlns="" id="{643C0DB2-E61B-9CCA-D202-395A8CDEFBA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0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869789861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1022</xdr:row>
      <xdr:rowOff>24011</xdr:rowOff>
    </xdr:from>
    <xdr:to>
      <xdr:col>7</xdr:col>
      <xdr:colOff>584200</xdr:colOff>
      <xdr:row>1022</xdr:row>
      <xdr:rowOff>890368</xdr:rowOff>
    </xdr:to>
    <xdr:pic>
      <xdr:nvPicPr>
        <xdr:cNvPr id="1944" name="Picture 1943">
          <a:extLst>
            <a:ext uri="{FF2B5EF4-FFF2-40B4-BE49-F238E27FC236}">
              <a16:creationId xmlns:a16="http://schemas.microsoft.com/office/drawing/2014/main" xmlns="" id="{04F32B84-7C60-507B-E152-A59D761F7B3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0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870704261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1023</xdr:row>
      <xdr:rowOff>24011</xdr:rowOff>
    </xdr:from>
    <xdr:to>
      <xdr:col>7</xdr:col>
      <xdr:colOff>584200</xdr:colOff>
      <xdr:row>1023</xdr:row>
      <xdr:rowOff>890368</xdr:rowOff>
    </xdr:to>
    <xdr:pic>
      <xdr:nvPicPr>
        <xdr:cNvPr id="1946" name="Picture 1945">
          <a:extLst>
            <a:ext uri="{FF2B5EF4-FFF2-40B4-BE49-F238E27FC236}">
              <a16:creationId xmlns:a16="http://schemas.microsoft.com/office/drawing/2014/main" xmlns="" id="{BC19E8D1-A557-97E8-75C4-CBE63E630F1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0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871618661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1025</xdr:row>
      <xdr:rowOff>24011</xdr:rowOff>
    </xdr:from>
    <xdr:to>
      <xdr:col>7</xdr:col>
      <xdr:colOff>584200</xdr:colOff>
      <xdr:row>1025</xdr:row>
      <xdr:rowOff>890368</xdr:rowOff>
    </xdr:to>
    <xdr:pic>
      <xdr:nvPicPr>
        <xdr:cNvPr id="1948" name="Picture 1947">
          <a:extLst>
            <a:ext uri="{FF2B5EF4-FFF2-40B4-BE49-F238E27FC236}">
              <a16:creationId xmlns:a16="http://schemas.microsoft.com/office/drawing/2014/main" xmlns="" id="{D30F41F3-763F-0AC8-6463-3DA5000C924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0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872723561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1026</xdr:row>
      <xdr:rowOff>24011</xdr:rowOff>
    </xdr:from>
    <xdr:to>
      <xdr:col>7</xdr:col>
      <xdr:colOff>584200</xdr:colOff>
      <xdr:row>1026</xdr:row>
      <xdr:rowOff>890368</xdr:rowOff>
    </xdr:to>
    <xdr:pic>
      <xdr:nvPicPr>
        <xdr:cNvPr id="1950" name="Picture 1949">
          <a:extLst>
            <a:ext uri="{FF2B5EF4-FFF2-40B4-BE49-F238E27FC236}">
              <a16:creationId xmlns:a16="http://schemas.microsoft.com/office/drawing/2014/main" xmlns="" id="{C1EB6638-4472-929B-F903-08C46EF57C7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0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873637961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1028</xdr:row>
      <xdr:rowOff>22225</xdr:rowOff>
    </xdr:from>
    <xdr:to>
      <xdr:col>7</xdr:col>
      <xdr:colOff>584200</xdr:colOff>
      <xdr:row>1028</xdr:row>
      <xdr:rowOff>720725</xdr:rowOff>
    </xdr:to>
    <xdr:pic>
      <xdr:nvPicPr>
        <xdr:cNvPr id="1952" name="Picture 1951">
          <a:extLst>
            <a:ext uri="{FF2B5EF4-FFF2-40B4-BE49-F238E27FC236}">
              <a16:creationId xmlns:a16="http://schemas.microsoft.com/office/drawing/2014/main" xmlns="" id="{07F6476A-A62E-75CC-CCF7-2F02E748E50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874741075"/>
          <a:ext cx="558800" cy="6985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1030</xdr:row>
      <xdr:rowOff>24011</xdr:rowOff>
    </xdr:from>
    <xdr:to>
      <xdr:col>7</xdr:col>
      <xdr:colOff>584200</xdr:colOff>
      <xdr:row>1030</xdr:row>
      <xdr:rowOff>890368</xdr:rowOff>
    </xdr:to>
    <xdr:pic>
      <xdr:nvPicPr>
        <xdr:cNvPr id="1954" name="Picture 1953">
          <a:extLst>
            <a:ext uri="{FF2B5EF4-FFF2-40B4-BE49-F238E27FC236}">
              <a16:creationId xmlns:a16="http://schemas.microsoft.com/office/drawing/2014/main" xmlns="" id="{380DA31A-AF37-D2EA-6C66-E7E071D15DB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1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875676311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1031</xdr:row>
      <xdr:rowOff>24705</xdr:rowOff>
    </xdr:from>
    <xdr:to>
      <xdr:col>7</xdr:col>
      <xdr:colOff>584200</xdr:colOff>
      <xdr:row>1031</xdr:row>
      <xdr:rowOff>822991</xdr:rowOff>
    </xdr:to>
    <xdr:pic>
      <xdr:nvPicPr>
        <xdr:cNvPr id="1956" name="Picture 1955">
          <a:extLst>
            <a:ext uri="{FF2B5EF4-FFF2-40B4-BE49-F238E27FC236}">
              <a16:creationId xmlns:a16="http://schemas.microsoft.com/office/drawing/2014/main" xmlns="" id="{4E0F8723-B339-7199-4933-F371A2F9FEA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1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876591405"/>
          <a:ext cx="558800" cy="798286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1032</xdr:row>
      <xdr:rowOff>24011</xdr:rowOff>
    </xdr:from>
    <xdr:to>
      <xdr:col>7</xdr:col>
      <xdr:colOff>584200</xdr:colOff>
      <xdr:row>1032</xdr:row>
      <xdr:rowOff>890368</xdr:rowOff>
    </xdr:to>
    <xdr:pic>
      <xdr:nvPicPr>
        <xdr:cNvPr id="1958" name="Picture 1957">
          <a:extLst>
            <a:ext uri="{FF2B5EF4-FFF2-40B4-BE49-F238E27FC236}">
              <a16:creationId xmlns:a16="http://schemas.microsoft.com/office/drawing/2014/main" xmlns="" id="{CBF3D9FB-EA2F-E511-7CDD-8C0DCFEDC4A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1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877438436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1033</xdr:row>
      <xdr:rowOff>24011</xdr:rowOff>
    </xdr:from>
    <xdr:to>
      <xdr:col>7</xdr:col>
      <xdr:colOff>584200</xdr:colOff>
      <xdr:row>1033</xdr:row>
      <xdr:rowOff>890368</xdr:rowOff>
    </xdr:to>
    <xdr:pic>
      <xdr:nvPicPr>
        <xdr:cNvPr id="1960" name="Picture 1959">
          <a:extLst>
            <a:ext uri="{FF2B5EF4-FFF2-40B4-BE49-F238E27FC236}">
              <a16:creationId xmlns:a16="http://schemas.microsoft.com/office/drawing/2014/main" xmlns="" id="{E7BC5B5A-90A1-116E-C0C2-E775CFE8ABE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1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878352836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1034</xdr:row>
      <xdr:rowOff>24011</xdr:rowOff>
    </xdr:from>
    <xdr:to>
      <xdr:col>7</xdr:col>
      <xdr:colOff>584200</xdr:colOff>
      <xdr:row>1034</xdr:row>
      <xdr:rowOff>890368</xdr:rowOff>
    </xdr:to>
    <xdr:pic>
      <xdr:nvPicPr>
        <xdr:cNvPr id="1962" name="Picture 1961">
          <a:extLst>
            <a:ext uri="{FF2B5EF4-FFF2-40B4-BE49-F238E27FC236}">
              <a16:creationId xmlns:a16="http://schemas.microsoft.com/office/drawing/2014/main" xmlns="" id="{74C64D2F-A8E0-16C3-30D4-AB718EA96C5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1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879267236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1035</xdr:row>
      <xdr:rowOff>24011</xdr:rowOff>
    </xdr:from>
    <xdr:to>
      <xdr:col>7</xdr:col>
      <xdr:colOff>584200</xdr:colOff>
      <xdr:row>1035</xdr:row>
      <xdr:rowOff>890368</xdr:rowOff>
    </xdr:to>
    <xdr:pic>
      <xdr:nvPicPr>
        <xdr:cNvPr id="1964" name="Picture 1963">
          <a:extLst>
            <a:ext uri="{FF2B5EF4-FFF2-40B4-BE49-F238E27FC236}">
              <a16:creationId xmlns:a16="http://schemas.microsoft.com/office/drawing/2014/main" xmlns="" id="{8AAEFFC5-24DC-AF68-D86A-F05ADFAC253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1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880181636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908</xdr:row>
      <xdr:rowOff>24705</xdr:rowOff>
    </xdr:from>
    <xdr:to>
      <xdr:col>7</xdr:col>
      <xdr:colOff>584200</xdr:colOff>
      <xdr:row>908</xdr:row>
      <xdr:rowOff>822991</xdr:rowOff>
    </xdr:to>
    <xdr:pic>
      <xdr:nvPicPr>
        <xdr:cNvPr id="1966" name="Picture 1965">
          <a:extLst>
            <a:ext uri="{FF2B5EF4-FFF2-40B4-BE49-F238E27FC236}">
              <a16:creationId xmlns:a16="http://schemas.microsoft.com/office/drawing/2014/main" xmlns="" id="{131E5E0D-19A2-6624-B3B5-0838A901B8F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1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770340030"/>
          <a:ext cx="558800" cy="798286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892</xdr:row>
      <xdr:rowOff>24705</xdr:rowOff>
    </xdr:from>
    <xdr:to>
      <xdr:col>7</xdr:col>
      <xdr:colOff>584200</xdr:colOff>
      <xdr:row>892</xdr:row>
      <xdr:rowOff>822991</xdr:rowOff>
    </xdr:to>
    <xdr:pic>
      <xdr:nvPicPr>
        <xdr:cNvPr id="1968" name="Picture 1967">
          <a:extLst>
            <a:ext uri="{FF2B5EF4-FFF2-40B4-BE49-F238E27FC236}">
              <a16:creationId xmlns:a16="http://schemas.microsoft.com/office/drawing/2014/main" xmlns="" id="{04E24477-E153-53B6-AF87-DC4BD48DA00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1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756319230"/>
          <a:ext cx="558800" cy="798286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878</xdr:row>
      <xdr:rowOff>22225</xdr:rowOff>
    </xdr:from>
    <xdr:to>
      <xdr:col>7</xdr:col>
      <xdr:colOff>584200</xdr:colOff>
      <xdr:row>878</xdr:row>
      <xdr:rowOff>720725</xdr:rowOff>
    </xdr:to>
    <xdr:pic>
      <xdr:nvPicPr>
        <xdr:cNvPr id="1970" name="Picture 1969">
          <a:extLst>
            <a:ext uri="{FF2B5EF4-FFF2-40B4-BE49-F238E27FC236}">
              <a16:creationId xmlns:a16="http://schemas.microsoft.com/office/drawing/2014/main" xmlns="" id="{4C8378F2-66F5-B333-39C1-FB715C629EE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1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744296200"/>
          <a:ext cx="558800" cy="6985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1039</xdr:row>
      <xdr:rowOff>24011</xdr:rowOff>
    </xdr:from>
    <xdr:to>
      <xdr:col>7</xdr:col>
      <xdr:colOff>584200</xdr:colOff>
      <xdr:row>1039</xdr:row>
      <xdr:rowOff>890368</xdr:rowOff>
    </xdr:to>
    <xdr:pic>
      <xdr:nvPicPr>
        <xdr:cNvPr id="1972" name="Picture 1971">
          <a:extLst>
            <a:ext uri="{FF2B5EF4-FFF2-40B4-BE49-F238E27FC236}">
              <a16:creationId xmlns:a16="http://schemas.microsoft.com/office/drawing/2014/main" xmlns="" id="{68F4CC2C-5EA3-F325-FC05-A7C21A0C872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2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883239161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1040</xdr:row>
      <xdr:rowOff>24011</xdr:rowOff>
    </xdr:from>
    <xdr:to>
      <xdr:col>7</xdr:col>
      <xdr:colOff>584200</xdr:colOff>
      <xdr:row>1040</xdr:row>
      <xdr:rowOff>890368</xdr:rowOff>
    </xdr:to>
    <xdr:pic>
      <xdr:nvPicPr>
        <xdr:cNvPr id="1974" name="Picture 1973">
          <a:extLst>
            <a:ext uri="{FF2B5EF4-FFF2-40B4-BE49-F238E27FC236}">
              <a16:creationId xmlns:a16="http://schemas.microsoft.com/office/drawing/2014/main" xmlns="" id="{9F50D632-25F0-0F15-A065-3849E0505C4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2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884153561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1041</xdr:row>
      <xdr:rowOff>24011</xdr:rowOff>
    </xdr:from>
    <xdr:to>
      <xdr:col>7</xdr:col>
      <xdr:colOff>584200</xdr:colOff>
      <xdr:row>1041</xdr:row>
      <xdr:rowOff>890368</xdr:rowOff>
    </xdr:to>
    <xdr:pic>
      <xdr:nvPicPr>
        <xdr:cNvPr id="1976" name="Picture 1975">
          <a:extLst>
            <a:ext uri="{FF2B5EF4-FFF2-40B4-BE49-F238E27FC236}">
              <a16:creationId xmlns:a16="http://schemas.microsoft.com/office/drawing/2014/main" xmlns="" id="{0B2064EC-3C6B-E4FC-DDA7-05AAA700E9B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2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885067961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1042</xdr:row>
      <xdr:rowOff>24011</xdr:rowOff>
    </xdr:from>
    <xdr:to>
      <xdr:col>7</xdr:col>
      <xdr:colOff>584200</xdr:colOff>
      <xdr:row>1042</xdr:row>
      <xdr:rowOff>890368</xdr:rowOff>
    </xdr:to>
    <xdr:pic>
      <xdr:nvPicPr>
        <xdr:cNvPr id="1978" name="Picture 1977">
          <a:extLst>
            <a:ext uri="{FF2B5EF4-FFF2-40B4-BE49-F238E27FC236}">
              <a16:creationId xmlns:a16="http://schemas.microsoft.com/office/drawing/2014/main" xmlns="" id="{2D772A5C-FB5F-DF65-02AE-4294C86CEC8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2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885982361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1043</xdr:row>
      <xdr:rowOff>24011</xdr:rowOff>
    </xdr:from>
    <xdr:to>
      <xdr:col>7</xdr:col>
      <xdr:colOff>584200</xdr:colOff>
      <xdr:row>1043</xdr:row>
      <xdr:rowOff>890368</xdr:rowOff>
    </xdr:to>
    <xdr:pic>
      <xdr:nvPicPr>
        <xdr:cNvPr id="1980" name="Picture 1979">
          <a:extLst>
            <a:ext uri="{FF2B5EF4-FFF2-40B4-BE49-F238E27FC236}">
              <a16:creationId xmlns:a16="http://schemas.microsoft.com/office/drawing/2014/main" xmlns="" id="{C84E2D17-893C-6693-AF98-09D879A2805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2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886896761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1044</xdr:row>
      <xdr:rowOff>24011</xdr:rowOff>
    </xdr:from>
    <xdr:to>
      <xdr:col>7</xdr:col>
      <xdr:colOff>584200</xdr:colOff>
      <xdr:row>1044</xdr:row>
      <xdr:rowOff>890368</xdr:rowOff>
    </xdr:to>
    <xdr:pic>
      <xdr:nvPicPr>
        <xdr:cNvPr id="1982" name="Picture 1981">
          <a:extLst>
            <a:ext uri="{FF2B5EF4-FFF2-40B4-BE49-F238E27FC236}">
              <a16:creationId xmlns:a16="http://schemas.microsoft.com/office/drawing/2014/main" xmlns="" id="{308700C1-3A57-9DA2-9EB9-4E6C22C5DD6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2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887811161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1045</xdr:row>
      <xdr:rowOff>24011</xdr:rowOff>
    </xdr:from>
    <xdr:to>
      <xdr:col>7</xdr:col>
      <xdr:colOff>584200</xdr:colOff>
      <xdr:row>1045</xdr:row>
      <xdr:rowOff>890368</xdr:rowOff>
    </xdr:to>
    <xdr:pic>
      <xdr:nvPicPr>
        <xdr:cNvPr id="1984" name="Picture 1983">
          <a:extLst>
            <a:ext uri="{FF2B5EF4-FFF2-40B4-BE49-F238E27FC236}">
              <a16:creationId xmlns:a16="http://schemas.microsoft.com/office/drawing/2014/main" xmlns="" id="{893B471D-F3CB-1DC2-5CDF-32D30013C41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2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888725561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1046</xdr:row>
      <xdr:rowOff>24011</xdr:rowOff>
    </xdr:from>
    <xdr:to>
      <xdr:col>7</xdr:col>
      <xdr:colOff>584200</xdr:colOff>
      <xdr:row>1046</xdr:row>
      <xdr:rowOff>890368</xdr:rowOff>
    </xdr:to>
    <xdr:pic>
      <xdr:nvPicPr>
        <xdr:cNvPr id="1986" name="Picture 1985">
          <a:extLst>
            <a:ext uri="{FF2B5EF4-FFF2-40B4-BE49-F238E27FC236}">
              <a16:creationId xmlns:a16="http://schemas.microsoft.com/office/drawing/2014/main" xmlns="" id="{22B6AEEF-EC73-F5A5-65C1-42E9547581E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2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889639961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1047</xdr:row>
      <xdr:rowOff>24011</xdr:rowOff>
    </xdr:from>
    <xdr:to>
      <xdr:col>7</xdr:col>
      <xdr:colOff>584200</xdr:colOff>
      <xdr:row>1047</xdr:row>
      <xdr:rowOff>890368</xdr:rowOff>
    </xdr:to>
    <xdr:pic>
      <xdr:nvPicPr>
        <xdr:cNvPr id="1988" name="Picture 1987">
          <a:extLst>
            <a:ext uri="{FF2B5EF4-FFF2-40B4-BE49-F238E27FC236}">
              <a16:creationId xmlns:a16="http://schemas.microsoft.com/office/drawing/2014/main" xmlns="" id="{DF5E8CFE-593C-E4E5-66C2-02A30C8ECF7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890554361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1048</xdr:row>
      <xdr:rowOff>24011</xdr:rowOff>
    </xdr:from>
    <xdr:to>
      <xdr:col>7</xdr:col>
      <xdr:colOff>584200</xdr:colOff>
      <xdr:row>1048</xdr:row>
      <xdr:rowOff>890368</xdr:rowOff>
    </xdr:to>
    <xdr:pic>
      <xdr:nvPicPr>
        <xdr:cNvPr id="1990" name="Picture 1989">
          <a:extLst>
            <a:ext uri="{FF2B5EF4-FFF2-40B4-BE49-F238E27FC236}">
              <a16:creationId xmlns:a16="http://schemas.microsoft.com/office/drawing/2014/main" xmlns="" id="{FBD5B0CD-7E9E-FCB3-F1CC-54F974F41B9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891468761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1049</xdr:row>
      <xdr:rowOff>24011</xdr:rowOff>
    </xdr:from>
    <xdr:to>
      <xdr:col>7</xdr:col>
      <xdr:colOff>584200</xdr:colOff>
      <xdr:row>1049</xdr:row>
      <xdr:rowOff>890368</xdr:rowOff>
    </xdr:to>
    <xdr:pic>
      <xdr:nvPicPr>
        <xdr:cNvPr id="1992" name="Picture 1991">
          <a:extLst>
            <a:ext uri="{FF2B5EF4-FFF2-40B4-BE49-F238E27FC236}">
              <a16:creationId xmlns:a16="http://schemas.microsoft.com/office/drawing/2014/main" xmlns="" id="{67FF4424-148C-2F01-FFCB-16AB28878D9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892383161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1050</xdr:row>
      <xdr:rowOff>24011</xdr:rowOff>
    </xdr:from>
    <xdr:to>
      <xdr:col>7</xdr:col>
      <xdr:colOff>584200</xdr:colOff>
      <xdr:row>1050</xdr:row>
      <xdr:rowOff>890368</xdr:rowOff>
    </xdr:to>
    <xdr:pic>
      <xdr:nvPicPr>
        <xdr:cNvPr id="1994" name="Picture 1993">
          <a:extLst>
            <a:ext uri="{FF2B5EF4-FFF2-40B4-BE49-F238E27FC236}">
              <a16:creationId xmlns:a16="http://schemas.microsoft.com/office/drawing/2014/main" xmlns="" id="{F9E022E6-75AB-9449-4C01-3CF5B8C73BB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893297561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1051</xdr:row>
      <xdr:rowOff>24011</xdr:rowOff>
    </xdr:from>
    <xdr:to>
      <xdr:col>7</xdr:col>
      <xdr:colOff>584200</xdr:colOff>
      <xdr:row>1051</xdr:row>
      <xdr:rowOff>890368</xdr:rowOff>
    </xdr:to>
    <xdr:pic>
      <xdr:nvPicPr>
        <xdr:cNvPr id="1996" name="Picture 1995">
          <a:extLst>
            <a:ext uri="{FF2B5EF4-FFF2-40B4-BE49-F238E27FC236}">
              <a16:creationId xmlns:a16="http://schemas.microsoft.com/office/drawing/2014/main" xmlns="" id="{D2B6C479-25B6-06FA-959F-3DA46262B40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3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894211961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1052</xdr:row>
      <xdr:rowOff>24011</xdr:rowOff>
    </xdr:from>
    <xdr:to>
      <xdr:col>7</xdr:col>
      <xdr:colOff>584200</xdr:colOff>
      <xdr:row>1052</xdr:row>
      <xdr:rowOff>890368</xdr:rowOff>
    </xdr:to>
    <xdr:pic>
      <xdr:nvPicPr>
        <xdr:cNvPr id="1998" name="Picture 1997">
          <a:extLst>
            <a:ext uri="{FF2B5EF4-FFF2-40B4-BE49-F238E27FC236}">
              <a16:creationId xmlns:a16="http://schemas.microsoft.com/office/drawing/2014/main" xmlns="" id="{33D9AE55-16F1-4BD8-B6F8-1EDB15B5FE1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3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895126361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1053</xdr:row>
      <xdr:rowOff>24011</xdr:rowOff>
    </xdr:from>
    <xdr:to>
      <xdr:col>7</xdr:col>
      <xdr:colOff>584200</xdr:colOff>
      <xdr:row>1053</xdr:row>
      <xdr:rowOff>890368</xdr:rowOff>
    </xdr:to>
    <xdr:pic>
      <xdr:nvPicPr>
        <xdr:cNvPr id="2000" name="Picture 1999">
          <a:extLst>
            <a:ext uri="{FF2B5EF4-FFF2-40B4-BE49-F238E27FC236}">
              <a16:creationId xmlns:a16="http://schemas.microsoft.com/office/drawing/2014/main" xmlns="" id="{41ABCDF4-36A8-B250-BD5D-12E8E0B3437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3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896040761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1054</xdr:row>
      <xdr:rowOff>25102</xdr:rowOff>
    </xdr:from>
    <xdr:to>
      <xdr:col>7</xdr:col>
      <xdr:colOff>584200</xdr:colOff>
      <xdr:row>1054</xdr:row>
      <xdr:rowOff>889226</xdr:rowOff>
    </xdr:to>
    <xdr:pic>
      <xdr:nvPicPr>
        <xdr:cNvPr id="2002" name="Picture 2001">
          <a:extLst>
            <a:ext uri="{FF2B5EF4-FFF2-40B4-BE49-F238E27FC236}">
              <a16:creationId xmlns:a16="http://schemas.microsoft.com/office/drawing/2014/main" xmlns="" id="{DBD0F626-BAAD-FC9D-539F-3B10A860B16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3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896956252"/>
          <a:ext cx="558800" cy="864124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1055</xdr:row>
      <xdr:rowOff>24011</xdr:rowOff>
    </xdr:from>
    <xdr:to>
      <xdr:col>7</xdr:col>
      <xdr:colOff>584200</xdr:colOff>
      <xdr:row>1055</xdr:row>
      <xdr:rowOff>890368</xdr:rowOff>
    </xdr:to>
    <xdr:pic>
      <xdr:nvPicPr>
        <xdr:cNvPr id="2004" name="Picture 2003">
          <a:extLst>
            <a:ext uri="{FF2B5EF4-FFF2-40B4-BE49-F238E27FC236}">
              <a16:creationId xmlns:a16="http://schemas.microsoft.com/office/drawing/2014/main" xmlns="" id="{68D52833-17F6-4A18-EC91-5F050F111F0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3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897869561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1056</xdr:row>
      <xdr:rowOff>24011</xdr:rowOff>
    </xdr:from>
    <xdr:to>
      <xdr:col>7</xdr:col>
      <xdr:colOff>584200</xdr:colOff>
      <xdr:row>1056</xdr:row>
      <xdr:rowOff>890368</xdr:rowOff>
    </xdr:to>
    <xdr:pic>
      <xdr:nvPicPr>
        <xdr:cNvPr id="2006" name="Picture 2005">
          <a:extLst>
            <a:ext uri="{FF2B5EF4-FFF2-40B4-BE49-F238E27FC236}">
              <a16:creationId xmlns:a16="http://schemas.microsoft.com/office/drawing/2014/main" xmlns="" id="{DF68CAC6-6D31-E066-07F1-822361C7AE6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3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898783961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1057</xdr:row>
      <xdr:rowOff>24011</xdr:rowOff>
    </xdr:from>
    <xdr:to>
      <xdr:col>7</xdr:col>
      <xdr:colOff>584200</xdr:colOff>
      <xdr:row>1057</xdr:row>
      <xdr:rowOff>890368</xdr:rowOff>
    </xdr:to>
    <xdr:pic>
      <xdr:nvPicPr>
        <xdr:cNvPr id="2008" name="Picture 2007">
          <a:extLst>
            <a:ext uri="{FF2B5EF4-FFF2-40B4-BE49-F238E27FC236}">
              <a16:creationId xmlns:a16="http://schemas.microsoft.com/office/drawing/2014/main" xmlns="" id="{A139BF18-5563-D3FF-0311-18D5F2F65B9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3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899698361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1058</xdr:row>
      <xdr:rowOff>24011</xdr:rowOff>
    </xdr:from>
    <xdr:to>
      <xdr:col>7</xdr:col>
      <xdr:colOff>584200</xdr:colOff>
      <xdr:row>1058</xdr:row>
      <xdr:rowOff>890368</xdr:rowOff>
    </xdr:to>
    <xdr:pic>
      <xdr:nvPicPr>
        <xdr:cNvPr id="2010" name="Picture 2009">
          <a:extLst>
            <a:ext uri="{FF2B5EF4-FFF2-40B4-BE49-F238E27FC236}">
              <a16:creationId xmlns:a16="http://schemas.microsoft.com/office/drawing/2014/main" xmlns="" id="{E27364E0-9FF5-FD3E-4D81-9AB88A39409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3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900612761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1059</xdr:row>
      <xdr:rowOff>24011</xdr:rowOff>
    </xdr:from>
    <xdr:to>
      <xdr:col>7</xdr:col>
      <xdr:colOff>584200</xdr:colOff>
      <xdr:row>1059</xdr:row>
      <xdr:rowOff>890368</xdr:rowOff>
    </xdr:to>
    <xdr:pic>
      <xdr:nvPicPr>
        <xdr:cNvPr id="2012" name="Picture 2011">
          <a:extLst>
            <a:ext uri="{FF2B5EF4-FFF2-40B4-BE49-F238E27FC236}">
              <a16:creationId xmlns:a16="http://schemas.microsoft.com/office/drawing/2014/main" xmlns="" id="{931CC748-7481-2FA2-EA85-42354295679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4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901527161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1060</xdr:row>
      <xdr:rowOff>24011</xdr:rowOff>
    </xdr:from>
    <xdr:to>
      <xdr:col>7</xdr:col>
      <xdr:colOff>584200</xdr:colOff>
      <xdr:row>1060</xdr:row>
      <xdr:rowOff>890368</xdr:rowOff>
    </xdr:to>
    <xdr:pic>
      <xdr:nvPicPr>
        <xdr:cNvPr id="2014" name="Picture 2013">
          <a:extLst>
            <a:ext uri="{FF2B5EF4-FFF2-40B4-BE49-F238E27FC236}">
              <a16:creationId xmlns:a16="http://schemas.microsoft.com/office/drawing/2014/main" xmlns="" id="{209D36A4-05EC-265C-33B4-D5C1B2048D4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4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902441561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1061</xdr:row>
      <xdr:rowOff>24011</xdr:rowOff>
    </xdr:from>
    <xdr:to>
      <xdr:col>7</xdr:col>
      <xdr:colOff>584200</xdr:colOff>
      <xdr:row>1061</xdr:row>
      <xdr:rowOff>890368</xdr:rowOff>
    </xdr:to>
    <xdr:pic>
      <xdr:nvPicPr>
        <xdr:cNvPr id="2016" name="Picture 2015">
          <a:extLst>
            <a:ext uri="{FF2B5EF4-FFF2-40B4-BE49-F238E27FC236}">
              <a16:creationId xmlns:a16="http://schemas.microsoft.com/office/drawing/2014/main" xmlns="" id="{742E0A8C-40F1-2177-7747-C35EDB1B713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4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903355961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1062</xdr:row>
      <xdr:rowOff>25102</xdr:rowOff>
    </xdr:from>
    <xdr:to>
      <xdr:col>7</xdr:col>
      <xdr:colOff>584200</xdr:colOff>
      <xdr:row>1062</xdr:row>
      <xdr:rowOff>889226</xdr:rowOff>
    </xdr:to>
    <xdr:pic>
      <xdr:nvPicPr>
        <xdr:cNvPr id="2018" name="Picture 2017">
          <a:extLst>
            <a:ext uri="{FF2B5EF4-FFF2-40B4-BE49-F238E27FC236}">
              <a16:creationId xmlns:a16="http://schemas.microsoft.com/office/drawing/2014/main" xmlns="" id="{B3FF5A40-546A-D7ED-B937-BB859104021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4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904271452"/>
          <a:ext cx="558800" cy="864124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1063</xdr:row>
      <xdr:rowOff>25102</xdr:rowOff>
    </xdr:from>
    <xdr:to>
      <xdr:col>7</xdr:col>
      <xdr:colOff>584200</xdr:colOff>
      <xdr:row>1063</xdr:row>
      <xdr:rowOff>889226</xdr:rowOff>
    </xdr:to>
    <xdr:pic>
      <xdr:nvPicPr>
        <xdr:cNvPr id="2020" name="Picture 2019">
          <a:extLst>
            <a:ext uri="{FF2B5EF4-FFF2-40B4-BE49-F238E27FC236}">
              <a16:creationId xmlns:a16="http://schemas.microsoft.com/office/drawing/2014/main" xmlns="" id="{BD457B08-D527-40F0-CE39-1DFA7776FA2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4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905185852"/>
          <a:ext cx="558800" cy="864124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1064</xdr:row>
      <xdr:rowOff>25102</xdr:rowOff>
    </xdr:from>
    <xdr:to>
      <xdr:col>7</xdr:col>
      <xdr:colOff>584200</xdr:colOff>
      <xdr:row>1064</xdr:row>
      <xdr:rowOff>889226</xdr:rowOff>
    </xdr:to>
    <xdr:pic>
      <xdr:nvPicPr>
        <xdr:cNvPr id="2022" name="Picture 2021">
          <a:extLst>
            <a:ext uri="{FF2B5EF4-FFF2-40B4-BE49-F238E27FC236}">
              <a16:creationId xmlns:a16="http://schemas.microsoft.com/office/drawing/2014/main" xmlns="" id="{EBC65CD0-43D5-D50A-9D1A-85EADC241A4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4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906100252"/>
          <a:ext cx="558800" cy="864124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1065</xdr:row>
      <xdr:rowOff>24011</xdr:rowOff>
    </xdr:from>
    <xdr:to>
      <xdr:col>7</xdr:col>
      <xdr:colOff>584200</xdr:colOff>
      <xdr:row>1065</xdr:row>
      <xdr:rowOff>890368</xdr:rowOff>
    </xdr:to>
    <xdr:pic>
      <xdr:nvPicPr>
        <xdr:cNvPr id="2024" name="Picture 2023">
          <a:extLst>
            <a:ext uri="{FF2B5EF4-FFF2-40B4-BE49-F238E27FC236}">
              <a16:creationId xmlns:a16="http://schemas.microsoft.com/office/drawing/2014/main" xmlns="" id="{E5BAE4FB-6768-D48C-4D7E-FFA0FBC01AE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4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907013561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1066</xdr:row>
      <xdr:rowOff>24011</xdr:rowOff>
    </xdr:from>
    <xdr:to>
      <xdr:col>7</xdr:col>
      <xdr:colOff>584200</xdr:colOff>
      <xdr:row>1066</xdr:row>
      <xdr:rowOff>890368</xdr:rowOff>
    </xdr:to>
    <xdr:pic>
      <xdr:nvPicPr>
        <xdr:cNvPr id="2026" name="Picture 2025">
          <a:extLst>
            <a:ext uri="{FF2B5EF4-FFF2-40B4-BE49-F238E27FC236}">
              <a16:creationId xmlns:a16="http://schemas.microsoft.com/office/drawing/2014/main" xmlns="" id="{2605CEBC-4772-6E62-8E9A-9CAA5F02D4F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4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907927961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1067</xdr:row>
      <xdr:rowOff>25102</xdr:rowOff>
    </xdr:from>
    <xdr:to>
      <xdr:col>7</xdr:col>
      <xdr:colOff>584200</xdr:colOff>
      <xdr:row>1067</xdr:row>
      <xdr:rowOff>889226</xdr:rowOff>
    </xdr:to>
    <xdr:pic>
      <xdr:nvPicPr>
        <xdr:cNvPr id="2028" name="Picture 2027">
          <a:extLst>
            <a:ext uri="{FF2B5EF4-FFF2-40B4-BE49-F238E27FC236}">
              <a16:creationId xmlns:a16="http://schemas.microsoft.com/office/drawing/2014/main" xmlns="" id="{72F5FBA5-AEE8-DE90-9409-766CF2D88B3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4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908843452"/>
          <a:ext cx="558800" cy="864124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1068</xdr:row>
      <xdr:rowOff>24011</xdr:rowOff>
    </xdr:from>
    <xdr:to>
      <xdr:col>7</xdr:col>
      <xdr:colOff>584200</xdr:colOff>
      <xdr:row>1068</xdr:row>
      <xdr:rowOff>890368</xdr:rowOff>
    </xdr:to>
    <xdr:pic>
      <xdr:nvPicPr>
        <xdr:cNvPr id="2030" name="Picture 2029">
          <a:extLst>
            <a:ext uri="{FF2B5EF4-FFF2-40B4-BE49-F238E27FC236}">
              <a16:creationId xmlns:a16="http://schemas.microsoft.com/office/drawing/2014/main" xmlns="" id="{4CDD50AF-6E0D-54B7-04F3-8A462E6A8CD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4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909756761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1069</xdr:row>
      <xdr:rowOff>24011</xdr:rowOff>
    </xdr:from>
    <xdr:to>
      <xdr:col>7</xdr:col>
      <xdr:colOff>584200</xdr:colOff>
      <xdr:row>1069</xdr:row>
      <xdr:rowOff>890368</xdr:rowOff>
    </xdr:to>
    <xdr:pic>
      <xdr:nvPicPr>
        <xdr:cNvPr id="2032" name="Picture 2031">
          <a:extLst>
            <a:ext uri="{FF2B5EF4-FFF2-40B4-BE49-F238E27FC236}">
              <a16:creationId xmlns:a16="http://schemas.microsoft.com/office/drawing/2014/main" xmlns="" id="{CB982E25-A5F1-C067-AD09-620EBCB157A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5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910671161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1070</xdr:row>
      <xdr:rowOff>24011</xdr:rowOff>
    </xdr:from>
    <xdr:to>
      <xdr:col>7</xdr:col>
      <xdr:colOff>584200</xdr:colOff>
      <xdr:row>1070</xdr:row>
      <xdr:rowOff>890368</xdr:rowOff>
    </xdr:to>
    <xdr:pic>
      <xdr:nvPicPr>
        <xdr:cNvPr id="2034" name="Picture 2033">
          <a:extLst>
            <a:ext uri="{FF2B5EF4-FFF2-40B4-BE49-F238E27FC236}">
              <a16:creationId xmlns:a16="http://schemas.microsoft.com/office/drawing/2014/main" xmlns="" id="{80D8439F-E66A-977C-D981-71BE471CB64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5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911585561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1071</xdr:row>
      <xdr:rowOff>25102</xdr:rowOff>
    </xdr:from>
    <xdr:to>
      <xdr:col>7</xdr:col>
      <xdr:colOff>584200</xdr:colOff>
      <xdr:row>1071</xdr:row>
      <xdr:rowOff>889226</xdr:rowOff>
    </xdr:to>
    <xdr:pic>
      <xdr:nvPicPr>
        <xdr:cNvPr id="2036" name="Picture 2035">
          <a:extLst>
            <a:ext uri="{FF2B5EF4-FFF2-40B4-BE49-F238E27FC236}">
              <a16:creationId xmlns:a16="http://schemas.microsoft.com/office/drawing/2014/main" xmlns="" id="{5A647200-AB17-529B-DD5A-861A3A1DD07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5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912501052"/>
          <a:ext cx="558800" cy="864124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1072</xdr:row>
      <xdr:rowOff>24011</xdr:rowOff>
    </xdr:from>
    <xdr:to>
      <xdr:col>7</xdr:col>
      <xdr:colOff>584200</xdr:colOff>
      <xdr:row>1072</xdr:row>
      <xdr:rowOff>890368</xdr:rowOff>
    </xdr:to>
    <xdr:pic>
      <xdr:nvPicPr>
        <xdr:cNvPr id="2038" name="Picture 2037">
          <a:extLst>
            <a:ext uri="{FF2B5EF4-FFF2-40B4-BE49-F238E27FC236}">
              <a16:creationId xmlns:a16="http://schemas.microsoft.com/office/drawing/2014/main" xmlns="" id="{319AD892-325E-92FD-1B79-81C6F7A2437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5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913414361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1073</xdr:row>
      <xdr:rowOff>24011</xdr:rowOff>
    </xdr:from>
    <xdr:to>
      <xdr:col>7</xdr:col>
      <xdr:colOff>584200</xdr:colOff>
      <xdr:row>1073</xdr:row>
      <xdr:rowOff>890368</xdr:rowOff>
    </xdr:to>
    <xdr:pic>
      <xdr:nvPicPr>
        <xdr:cNvPr id="2040" name="Picture 2039">
          <a:extLst>
            <a:ext uri="{FF2B5EF4-FFF2-40B4-BE49-F238E27FC236}">
              <a16:creationId xmlns:a16="http://schemas.microsoft.com/office/drawing/2014/main" xmlns="" id="{8AE70813-873D-8D6A-FB17-F25FA4AE8DE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5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914328761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1074</xdr:row>
      <xdr:rowOff>24011</xdr:rowOff>
    </xdr:from>
    <xdr:to>
      <xdr:col>7</xdr:col>
      <xdr:colOff>584200</xdr:colOff>
      <xdr:row>1074</xdr:row>
      <xdr:rowOff>890368</xdr:rowOff>
    </xdr:to>
    <xdr:pic>
      <xdr:nvPicPr>
        <xdr:cNvPr id="2042" name="Picture 2041">
          <a:extLst>
            <a:ext uri="{FF2B5EF4-FFF2-40B4-BE49-F238E27FC236}">
              <a16:creationId xmlns:a16="http://schemas.microsoft.com/office/drawing/2014/main" xmlns="" id="{99E2268A-3036-311A-2E30-F19B430AF51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5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915243161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1075</xdr:row>
      <xdr:rowOff>23217</xdr:rowOff>
    </xdr:from>
    <xdr:to>
      <xdr:col>7</xdr:col>
      <xdr:colOff>584200</xdr:colOff>
      <xdr:row>1075</xdr:row>
      <xdr:rowOff>862616</xdr:rowOff>
    </xdr:to>
    <xdr:pic>
      <xdr:nvPicPr>
        <xdr:cNvPr id="2044" name="Picture 2043">
          <a:extLst>
            <a:ext uri="{FF2B5EF4-FFF2-40B4-BE49-F238E27FC236}">
              <a16:creationId xmlns:a16="http://schemas.microsoft.com/office/drawing/2014/main" xmlns="" id="{CE84CF21-2318-F234-ACA1-AB570659104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5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916156767"/>
          <a:ext cx="558800" cy="839399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1076</xdr:row>
      <xdr:rowOff>25102</xdr:rowOff>
    </xdr:from>
    <xdr:to>
      <xdr:col>7</xdr:col>
      <xdr:colOff>584200</xdr:colOff>
      <xdr:row>1076</xdr:row>
      <xdr:rowOff>889226</xdr:rowOff>
    </xdr:to>
    <xdr:pic>
      <xdr:nvPicPr>
        <xdr:cNvPr id="2046" name="Picture 2045">
          <a:extLst>
            <a:ext uri="{FF2B5EF4-FFF2-40B4-BE49-F238E27FC236}">
              <a16:creationId xmlns:a16="http://schemas.microsoft.com/office/drawing/2014/main" xmlns="" id="{B4392C7E-E7C7-099F-3A8F-B2B88DE06B4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5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917044477"/>
          <a:ext cx="558800" cy="864124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1077</xdr:row>
      <xdr:rowOff>24011</xdr:rowOff>
    </xdr:from>
    <xdr:to>
      <xdr:col>7</xdr:col>
      <xdr:colOff>584200</xdr:colOff>
      <xdr:row>1077</xdr:row>
      <xdr:rowOff>890368</xdr:rowOff>
    </xdr:to>
    <xdr:pic>
      <xdr:nvPicPr>
        <xdr:cNvPr id="2048" name="Picture 2047">
          <a:extLst>
            <a:ext uri="{FF2B5EF4-FFF2-40B4-BE49-F238E27FC236}">
              <a16:creationId xmlns:a16="http://schemas.microsoft.com/office/drawing/2014/main" xmlns="" id="{2E013013-7472-B503-D729-69A2C770217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5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917957786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1078</xdr:row>
      <xdr:rowOff>25102</xdr:rowOff>
    </xdr:from>
    <xdr:to>
      <xdr:col>7</xdr:col>
      <xdr:colOff>584200</xdr:colOff>
      <xdr:row>1078</xdr:row>
      <xdr:rowOff>889226</xdr:rowOff>
    </xdr:to>
    <xdr:pic>
      <xdr:nvPicPr>
        <xdr:cNvPr id="2050" name="Picture 2049">
          <a:extLst>
            <a:ext uri="{FF2B5EF4-FFF2-40B4-BE49-F238E27FC236}">
              <a16:creationId xmlns:a16="http://schemas.microsoft.com/office/drawing/2014/main" xmlns="" id="{C0986797-6BB6-B61F-2588-C9B55AF96B5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5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918873277"/>
          <a:ext cx="558800" cy="864124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1079</xdr:row>
      <xdr:rowOff>24011</xdr:rowOff>
    </xdr:from>
    <xdr:to>
      <xdr:col>7</xdr:col>
      <xdr:colOff>584200</xdr:colOff>
      <xdr:row>1079</xdr:row>
      <xdr:rowOff>890368</xdr:rowOff>
    </xdr:to>
    <xdr:pic>
      <xdr:nvPicPr>
        <xdr:cNvPr id="2052" name="Picture 2051">
          <a:extLst>
            <a:ext uri="{FF2B5EF4-FFF2-40B4-BE49-F238E27FC236}">
              <a16:creationId xmlns:a16="http://schemas.microsoft.com/office/drawing/2014/main" xmlns="" id="{64E65FA0-0BCE-CA1C-EA29-F5C60A69F6D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6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919786586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1080</xdr:row>
      <xdr:rowOff>25102</xdr:rowOff>
    </xdr:from>
    <xdr:to>
      <xdr:col>7</xdr:col>
      <xdr:colOff>584200</xdr:colOff>
      <xdr:row>1080</xdr:row>
      <xdr:rowOff>889226</xdr:rowOff>
    </xdr:to>
    <xdr:pic>
      <xdr:nvPicPr>
        <xdr:cNvPr id="2054" name="Picture 2053">
          <a:extLst>
            <a:ext uri="{FF2B5EF4-FFF2-40B4-BE49-F238E27FC236}">
              <a16:creationId xmlns:a16="http://schemas.microsoft.com/office/drawing/2014/main" xmlns="" id="{776B6E1A-ADCF-D708-1404-DDA2547E6FE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6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920702077"/>
          <a:ext cx="558800" cy="864124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1081</xdr:row>
      <xdr:rowOff>24011</xdr:rowOff>
    </xdr:from>
    <xdr:to>
      <xdr:col>7</xdr:col>
      <xdr:colOff>584200</xdr:colOff>
      <xdr:row>1081</xdr:row>
      <xdr:rowOff>890368</xdr:rowOff>
    </xdr:to>
    <xdr:pic>
      <xdr:nvPicPr>
        <xdr:cNvPr id="2056" name="Picture 2055">
          <a:extLst>
            <a:ext uri="{FF2B5EF4-FFF2-40B4-BE49-F238E27FC236}">
              <a16:creationId xmlns:a16="http://schemas.microsoft.com/office/drawing/2014/main" xmlns="" id="{DFBCC3BC-E608-EB8B-408D-77368642436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6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921615386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1082</xdr:row>
      <xdr:rowOff>24011</xdr:rowOff>
    </xdr:from>
    <xdr:to>
      <xdr:col>7</xdr:col>
      <xdr:colOff>584200</xdr:colOff>
      <xdr:row>1082</xdr:row>
      <xdr:rowOff>890368</xdr:rowOff>
    </xdr:to>
    <xdr:pic>
      <xdr:nvPicPr>
        <xdr:cNvPr id="2058" name="Picture 2057">
          <a:extLst>
            <a:ext uri="{FF2B5EF4-FFF2-40B4-BE49-F238E27FC236}">
              <a16:creationId xmlns:a16="http://schemas.microsoft.com/office/drawing/2014/main" xmlns="" id="{A2F6D77F-9C7A-A24E-6260-7CEB4475A0A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6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922529786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1083</xdr:row>
      <xdr:rowOff>24110</xdr:rowOff>
    </xdr:from>
    <xdr:to>
      <xdr:col>7</xdr:col>
      <xdr:colOff>584200</xdr:colOff>
      <xdr:row>1083</xdr:row>
      <xdr:rowOff>737906</xdr:rowOff>
    </xdr:to>
    <xdr:pic>
      <xdr:nvPicPr>
        <xdr:cNvPr id="2060" name="Picture 2059">
          <a:extLst>
            <a:ext uri="{FF2B5EF4-FFF2-40B4-BE49-F238E27FC236}">
              <a16:creationId xmlns:a16="http://schemas.microsoft.com/office/drawing/2014/main" xmlns="" id="{C24E8792-005D-AED5-55AD-45314538CEC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6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923444285"/>
          <a:ext cx="558800" cy="713796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1084</xdr:row>
      <xdr:rowOff>25102</xdr:rowOff>
    </xdr:from>
    <xdr:to>
      <xdr:col>7</xdr:col>
      <xdr:colOff>584200</xdr:colOff>
      <xdr:row>1084</xdr:row>
      <xdr:rowOff>889226</xdr:rowOff>
    </xdr:to>
    <xdr:pic>
      <xdr:nvPicPr>
        <xdr:cNvPr id="2062" name="Picture 2061">
          <a:extLst>
            <a:ext uri="{FF2B5EF4-FFF2-40B4-BE49-F238E27FC236}">
              <a16:creationId xmlns:a16="http://schemas.microsoft.com/office/drawing/2014/main" xmlns="" id="{0F90BC73-EC4C-8758-E7E3-2F4B3BCF54F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6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924207277"/>
          <a:ext cx="558800" cy="864124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1085</xdr:row>
      <xdr:rowOff>25102</xdr:rowOff>
    </xdr:from>
    <xdr:to>
      <xdr:col>7</xdr:col>
      <xdr:colOff>584200</xdr:colOff>
      <xdr:row>1085</xdr:row>
      <xdr:rowOff>889226</xdr:rowOff>
    </xdr:to>
    <xdr:pic>
      <xdr:nvPicPr>
        <xdr:cNvPr id="2064" name="Picture 2063">
          <a:extLst>
            <a:ext uri="{FF2B5EF4-FFF2-40B4-BE49-F238E27FC236}">
              <a16:creationId xmlns:a16="http://schemas.microsoft.com/office/drawing/2014/main" xmlns="" id="{EBB93A1B-CAE2-1425-BCCE-55CECFC2E5A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6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925121677"/>
          <a:ext cx="558800" cy="864124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1086</xdr:row>
      <xdr:rowOff>21828</xdr:rowOff>
    </xdr:from>
    <xdr:to>
      <xdr:col>7</xdr:col>
      <xdr:colOff>584200</xdr:colOff>
      <xdr:row>1086</xdr:row>
      <xdr:rowOff>882992</xdr:rowOff>
    </xdr:to>
    <xdr:pic>
      <xdr:nvPicPr>
        <xdr:cNvPr id="2066" name="Picture 2065">
          <a:extLst>
            <a:ext uri="{FF2B5EF4-FFF2-40B4-BE49-F238E27FC236}">
              <a16:creationId xmlns:a16="http://schemas.microsoft.com/office/drawing/2014/main" xmlns="" id="{4EE8D63D-D920-5AF1-35DD-269FDFCD274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6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926032803"/>
          <a:ext cx="558800" cy="861164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1087</xdr:row>
      <xdr:rowOff>24011</xdr:rowOff>
    </xdr:from>
    <xdr:to>
      <xdr:col>7</xdr:col>
      <xdr:colOff>584200</xdr:colOff>
      <xdr:row>1087</xdr:row>
      <xdr:rowOff>890368</xdr:rowOff>
    </xdr:to>
    <xdr:pic>
      <xdr:nvPicPr>
        <xdr:cNvPr id="2068" name="Picture 2067">
          <a:extLst>
            <a:ext uri="{FF2B5EF4-FFF2-40B4-BE49-F238E27FC236}">
              <a16:creationId xmlns:a16="http://schemas.microsoft.com/office/drawing/2014/main" xmlns="" id="{5EAAC6AC-448F-15B1-8061-CE3837C2A80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6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926939861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1088</xdr:row>
      <xdr:rowOff>24011</xdr:rowOff>
    </xdr:from>
    <xdr:to>
      <xdr:col>7</xdr:col>
      <xdr:colOff>584200</xdr:colOff>
      <xdr:row>1088</xdr:row>
      <xdr:rowOff>890368</xdr:rowOff>
    </xdr:to>
    <xdr:pic>
      <xdr:nvPicPr>
        <xdr:cNvPr id="2070" name="Picture 2069">
          <a:extLst>
            <a:ext uri="{FF2B5EF4-FFF2-40B4-BE49-F238E27FC236}">
              <a16:creationId xmlns:a16="http://schemas.microsoft.com/office/drawing/2014/main" xmlns="" id="{C87C2B2E-6F6A-16BB-3A42-7848BA7E722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6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927854261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1089</xdr:row>
      <xdr:rowOff>24011</xdr:rowOff>
    </xdr:from>
    <xdr:to>
      <xdr:col>7</xdr:col>
      <xdr:colOff>584200</xdr:colOff>
      <xdr:row>1089</xdr:row>
      <xdr:rowOff>890368</xdr:rowOff>
    </xdr:to>
    <xdr:pic>
      <xdr:nvPicPr>
        <xdr:cNvPr id="2072" name="Picture 2071">
          <a:extLst>
            <a:ext uri="{FF2B5EF4-FFF2-40B4-BE49-F238E27FC236}">
              <a16:creationId xmlns:a16="http://schemas.microsoft.com/office/drawing/2014/main" xmlns="" id="{358A6AF5-0F59-1FB2-F878-51EB2DAED76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7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928768661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1090</xdr:row>
      <xdr:rowOff>24011</xdr:rowOff>
    </xdr:from>
    <xdr:to>
      <xdr:col>7</xdr:col>
      <xdr:colOff>584200</xdr:colOff>
      <xdr:row>1090</xdr:row>
      <xdr:rowOff>890368</xdr:rowOff>
    </xdr:to>
    <xdr:pic>
      <xdr:nvPicPr>
        <xdr:cNvPr id="2074" name="Picture 2073">
          <a:extLst>
            <a:ext uri="{FF2B5EF4-FFF2-40B4-BE49-F238E27FC236}">
              <a16:creationId xmlns:a16="http://schemas.microsoft.com/office/drawing/2014/main" xmlns="" id="{9C03BB4E-E049-01E3-F6AE-E1DBE366C88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7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929683061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1091</xdr:row>
      <xdr:rowOff>24011</xdr:rowOff>
    </xdr:from>
    <xdr:to>
      <xdr:col>7</xdr:col>
      <xdr:colOff>584200</xdr:colOff>
      <xdr:row>1091</xdr:row>
      <xdr:rowOff>890368</xdr:rowOff>
    </xdr:to>
    <xdr:pic>
      <xdr:nvPicPr>
        <xdr:cNvPr id="2076" name="Picture 2075">
          <a:extLst>
            <a:ext uri="{FF2B5EF4-FFF2-40B4-BE49-F238E27FC236}">
              <a16:creationId xmlns:a16="http://schemas.microsoft.com/office/drawing/2014/main" xmlns="" id="{1B461171-E49C-16C0-8E96-0B133F35143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7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930597461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1092</xdr:row>
      <xdr:rowOff>24011</xdr:rowOff>
    </xdr:from>
    <xdr:to>
      <xdr:col>7</xdr:col>
      <xdr:colOff>584200</xdr:colOff>
      <xdr:row>1092</xdr:row>
      <xdr:rowOff>890368</xdr:rowOff>
    </xdr:to>
    <xdr:pic>
      <xdr:nvPicPr>
        <xdr:cNvPr id="2078" name="Picture 2077">
          <a:extLst>
            <a:ext uri="{FF2B5EF4-FFF2-40B4-BE49-F238E27FC236}">
              <a16:creationId xmlns:a16="http://schemas.microsoft.com/office/drawing/2014/main" xmlns="" id="{8469AB66-65C8-F261-6D58-759034404A1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7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931511861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1093</xdr:row>
      <xdr:rowOff>24011</xdr:rowOff>
    </xdr:from>
    <xdr:to>
      <xdr:col>7</xdr:col>
      <xdr:colOff>584200</xdr:colOff>
      <xdr:row>1093</xdr:row>
      <xdr:rowOff>890368</xdr:rowOff>
    </xdr:to>
    <xdr:pic>
      <xdr:nvPicPr>
        <xdr:cNvPr id="2080" name="Picture 2079">
          <a:extLst>
            <a:ext uri="{FF2B5EF4-FFF2-40B4-BE49-F238E27FC236}">
              <a16:creationId xmlns:a16="http://schemas.microsoft.com/office/drawing/2014/main" xmlns="" id="{B62E9FC2-746F-3730-05B4-E5033033430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7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932426261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1094</xdr:row>
      <xdr:rowOff>24011</xdr:rowOff>
    </xdr:from>
    <xdr:to>
      <xdr:col>7</xdr:col>
      <xdr:colOff>584200</xdr:colOff>
      <xdr:row>1094</xdr:row>
      <xdr:rowOff>890368</xdr:rowOff>
    </xdr:to>
    <xdr:pic>
      <xdr:nvPicPr>
        <xdr:cNvPr id="2082" name="Picture 2081">
          <a:extLst>
            <a:ext uri="{FF2B5EF4-FFF2-40B4-BE49-F238E27FC236}">
              <a16:creationId xmlns:a16="http://schemas.microsoft.com/office/drawing/2014/main" xmlns="" id="{58090591-443F-B4B0-4475-A1A3219DA71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7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933340661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1095</xdr:row>
      <xdr:rowOff>25102</xdr:rowOff>
    </xdr:from>
    <xdr:to>
      <xdr:col>7</xdr:col>
      <xdr:colOff>584200</xdr:colOff>
      <xdr:row>1095</xdr:row>
      <xdr:rowOff>889226</xdr:rowOff>
    </xdr:to>
    <xdr:pic>
      <xdr:nvPicPr>
        <xdr:cNvPr id="2084" name="Picture 2083">
          <a:extLst>
            <a:ext uri="{FF2B5EF4-FFF2-40B4-BE49-F238E27FC236}">
              <a16:creationId xmlns:a16="http://schemas.microsoft.com/office/drawing/2014/main" xmlns="" id="{D8B6FC9D-3621-5F46-99DF-971798E1F8F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7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934256152"/>
          <a:ext cx="558800" cy="864124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1096</xdr:row>
      <xdr:rowOff>24011</xdr:rowOff>
    </xdr:from>
    <xdr:to>
      <xdr:col>7</xdr:col>
      <xdr:colOff>584200</xdr:colOff>
      <xdr:row>1096</xdr:row>
      <xdr:rowOff>890368</xdr:rowOff>
    </xdr:to>
    <xdr:pic>
      <xdr:nvPicPr>
        <xdr:cNvPr id="2086" name="Picture 2085">
          <a:extLst>
            <a:ext uri="{FF2B5EF4-FFF2-40B4-BE49-F238E27FC236}">
              <a16:creationId xmlns:a16="http://schemas.microsoft.com/office/drawing/2014/main" xmlns="" id="{092DCCF9-61A4-E46A-BF79-8AE2399FFDA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7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935169461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1097</xdr:row>
      <xdr:rowOff>24011</xdr:rowOff>
    </xdr:from>
    <xdr:to>
      <xdr:col>7</xdr:col>
      <xdr:colOff>584200</xdr:colOff>
      <xdr:row>1097</xdr:row>
      <xdr:rowOff>890368</xdr:rowOff>
    </xdr:to>
    <xdr:pic>
      <xdr:nvPicPr>
        <xdr:cNvPr id="2088" name="Picture 2087">
          <a:extLst>
            <a:ext uri="{FF2B5EF4-FFF2-40B4-BE49-F238E27FC236}">
              <a16:creationId xmlns:a16="http://schemas.microsoft.com/office/drawing/2014/main" xmlns="" id="{16EA0A12-0D4F-BADF-F6F1-5B93820F3AC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7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936083861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1098</xdr:row>
      <xdr:rowOff>24011</xdr:rowOff>
    </xdr:from>
    <xdr:to>
      <xdr:col>7</xdr:col>
      <xdr:colOff>584200</xdr:colOff>
      <xdr:row>1098</xdr:row>
      <xdr:rowOff>890368</xdr:rowOff>
    </xdr:to>
    <xdr:pic>
      <xdr:nvPicPr>
        <xdr:cNvPr id="2090" name="Picture 2089">
          <a:extLst>
            <a:ext uri="{FF2B5EF4-FFF2-40B4-BE49-F238E27FC236}">
              <a16:creationId xmlns:a16="http://schemas.microsoft.com/office/drawing/2014/main" xmlns="" id="{517B771C-76E6-7B4E-30E2-9BC199B5A2D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7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936998261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1099</xdr:row>
      <xdr:rowOff>24011</xdr:rowOff>
    </xdr:from>
    <xdr:to>
      <xdr:col>7</xdr:col>
      <xdr:colOff>584200</xdr:colOff>
      <xdr:row>1099</xdr:row>
      <xdr:rowOff>890368</xdr:rowOff>
    </xdr:to>
    <xdr:pic>
      <xdr:nvPicPr>
        <xdr:cNvPr id="2092" name="Picture 2091">
          <a:extLst>
            <a:ext uri="{FF2B5EF4-FFF2-40B4-BE49-F238E27FC236}">
              <a16:creationId xmlns:a16="http://schemas.microsoft.com/office/drawing/2014/main" xmlns="" id="{48FE3B9E-AFE2-C48A-5658-8371884DD9C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8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937912661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1100</xdr:row>
      <xdr:rowOff>24011</xdr:rowOff>
    </xdr:from>
    <xdr:to>
      <xdr:col>7</xdr:col>
      <xdr:colOff>584200</xdr:colOff>
      <xdr:row>1100</xdr:row>
      <xdr:rowOff>890368</xdr:rowOff>
    </xdr:to>
    <xdr:pic>
      <xdr:nvPicPr>
        <xdr:cNvPr id="2094" name="Picture 2093">
          <a:extLst>
            <a:ext uri="{FF2B5EF4-FFF2-40B4-BE49-F238E27FC236}">
              <a16:creationId xmlns:a16="http://schemas.microsoft.com/office/drawing/2014/main" xmlns="" id="{0B735F09-4D4F-9847-B605-86BDF338643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8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938827061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1101</xdr:row>
      <xdr:rowOff>24011</xdr:rowOff>
    </xdr:from>
    <xdr:to>
      <xdr:col>7</xdr:col>
      <xdr:colOff>584200</xdr:colOff>
      <xdr:row>1101</xdr:row>
      <xdr:rowOff>890368</xdr:rowOff>
    </xdr:to>
    <xdr:pic>
      <xdr:nvPicPr>
        <xdr:cNvPr id="2096" name="Picture 2095">
          <a:extLst>
            <a:ext uri="{FF2B5EF4-FFF2-40B4-BE49-F238E27FC236}">
              <a16:creationId xmlns:a16="http://schemas.microsoft.com/office/drawing/2014/main" xmlns="" id="{6F56F484-F1F6-A73D-F326-C4E2017B29E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8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939741461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1102</xdr:row>
      <xdr:rowOff>24011</xdr:rowOff>
    </xdr:from>
    <xdr:to>
      <xdr:col>7</xdr:col>
      <xdr:colOff>584200</xdr:colOff>
      <xdr:row>1102</xdr:row>
      <xdr:rowOff>890368</xdr:rowOff>
    </xdr:to>
    <xdr:pic>
      <xdr:nvPicPr>
        <xdr:cNvPr id="2098" name="Picture 2097">
          <a:extLst>
            <a:ext uri="{FF2B5EF4-FFF2-40B4-BE49-F238E27FC236}">
              <a16:creationId xmlns:a16="http://schemas.microsoft.com/office/drawing/2014/main" xmlns="" id="{CB4B32F2-EEEB-FCD0-6E14-8AFA23ECE3E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8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940655861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1103</xdr:row>
      <xdr:rowOff>24011</xdr:rowOff>
    </xdr:from>
    <xdr:to>
      <xdr:col>7</xdr:col>
      <xdr:colOff>584200</xdr:colOff>
      <xdr:row>1103</xdr:row>
      <xdr:rowOff>890368</xdr:rowOff>
    </xdr:to>
    <xdr:pic>
      <xdr:nvPicPr>
        <xdr:cNvPr id="2100" name="Picture 2099">
          <a:extLst>
            <a:ext uri="{FF2B5EF4-FFF2-40B4-BE49-F238E27FC236}">
              <a16:creationId xmlns:a16="http://schemas.microsoft.com/office/drawing/2014/main" xmlns="" id="{DF5FA13D-A7EF-3B29-A911-A28AD9FCBE9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8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941570261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1104</xdr:row>
      <xdr:rowOff>24011</xdr:rowOff>
    </xdr:from>
    <xdr:to>
      <xdr:col>7</xdr:col>
      <xdr:colOff>584200</xdr:colOff>
      <xdr:row>1104</xdr:row>
      <xdr:rowOff>890368</xdr:rowOff>
    </xdr:to>
    <xdr:pic>
      <xdr:nvPicPr>
        <xdr:cNvPr id="2102" name="Picture 2101">
          <a:extLst>
            <a:ext uri="{FF2B5EF4-FFF2-40B4-BE49-F238E27FC236}">
              <a16:creationId xmlns:a16="http://schemas.microsoft.com/office/drawing/2014/main" xmlns="" id="{3E0BA1E3-0919-25C6-6993-4B773DB12C8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8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942484661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1105</xdr:row>
      <xdr:rowOff>24011</xdr:rowOff>
    </xdr:from>
    <xdr:to>
      <xdr:col>7</xdr:col>
      <xdr:colOff>584200</xdr:colOff>
      <xdr:row>1105</xdr:row>
      <xdr:rowOff>890368</xdr:rowOff>
    </xdr:to>
    <xdr:pic>
      <xdr:nvPicPr>
        <xdr:cNvPr id="2104" name="Picture 2103">
          <a:extLst>
            <a:ext uri="{FF2B5EF4-FFF2-40B4-BE49-F238E27FC236}">
              <a16:creationId xmlns:a16="http://schemas.microsoft.com/office/drawing/2014/main" xmlns="" id="{E26088E4-57CD-3233-0D4A-C1D405E4DDD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8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943399061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1106</xdr:row>
      <xdr:rowOff>24011</xdr:rowOff>
    </xdr:from>
    <xdr:to>
      <xdr:col>7</xdr:col>
      <xdr:colOff>584200</xdr:colOff>
      <xdr:row>1106</xdr:row>
      <xdr:rowOff>890368</xdr:rowOff>
    </xdr:to>
    <xdr:pic>
      <xdr:nvPicPr>
        <xdr:cNvPr id="2106" name="Picture 2105">
          <a:extLst>
            <a:ext uri="{FF2B5EF4-FFF2-40B4-BE49-F238E27FC236}">
              <a16:creationId xmlns:a16="http://schemas.microsoft.com/office/drawing/2014/main" xmlns="" id="{8AE5A7ED-D91C-43C8-BFCB-3BA1D3DCAC3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8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944313461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1107</xdr:row>
      <xdr:rowOff>24011</xdr:rowOff>
    </xdr:from>
    <xdr:to>
      <xdr:col>7</xdr:col>
      <xdr:colOff>584200</xdr:colOff>
      <xdr:row>1107</xdr:row>
      <xdr:rowOff>890368</xdr:rowOff>
    </xdr:to>
    <xdr:pic>
      <xdr:nvPicPr>
        <xdr:cNvPr id="2108" name="Picture 2107">
          <a:extLst>
            <a:ext uri="{FF2B5EF4-FFF2-40B4-BE49-F238E27FC236}">
              <a16:creationId xmlns:a16="http://schemas.microsoft.com/office/drawing/2014/main" xmlns="" id="{404278FF-222F-6B67-750C-8E36830FAA5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8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945227861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1108</xdr:row>
      <xdr:rowOff>24011</xdr:rowOff>
    </xdr:from>
    <xdr:to>
      <xdr:col>7</xdr:col>
      <xdr:colOff>584200</xdr:colOff>
      <xdr:row>1108</xdr:row>
      <xdr:rowOff>890368</xdr:rowOff>
    </xdr:to>
    <xdr:pic>
      <xdr:nvPicPr>
        <xdr:cNvPr id="2110" name="Picture 2109">
          <a:extLst>
            <a:ext uri="{FF2B5EF4-FFF2-40B4-BE49-F238E27FC236}">
              <a16:creationId xmlns:a16="http://schemas.microsoft.com/office/drawing/2014/main" xmlns="" id="{284EE7E2-6A27-C411-D96E-2A06943D3A1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8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946142261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1109</xdr:row>
      <xdr:rowOff>24011</xdr:rowOff>
    </xdr:from>
    <xdr:to>
      <xdr:col>7</xdr:col>
      <xdr:colOff>584200</xdr:colOff>
      <xdr:row>1109</xdr:row>
      <xdr:rowOff>890368</xdr:rowOff>
    </xdr:to>
    <xdr:pic>
      <xdr:nvPicPr>
        <xdr:cNvPr id="2112" name="Picture 2111">
          <a:extLst>
            <a:ext uri="{FF2B5EF4-FFF2-40B4-BE49-F238E27FC236}">
              <a16:creationId xmlns:a16="http://schemas.microsoft.com/office/drawing/2014/main" xmlns="" id="{D76996B7-9D98-CC4F-A768-C98EB043F8B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9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947056661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1110</xdr:row>
      <xdr:rowOff>24011</xdr:rowOff>
    </xdr:from>
    <xdr:to>
      <xdr:col>7</xdr:col>
      <xdr:colOff>584200</xdr:colOff>
      <xdr:row>1110</xdr:row>
      <xdr:rowOff>890368</xdr:rowOff>
    </xdr:to>
    <xdr:pic>
      <xdr:nvPicPr>
        <xdr:cNvPr id="2114" name="Picture 2113">
          <a:extLst>
            <a:ext uri="{FF2B5EF4-FFF2-40B4-BE49-F238E27FC236}">
              <a16:creationId xmlns:a16="http://schemas.microsoft.com/office/drawing/2014/main" xmlns="" id="{F3433BE0-37B2-2426-499B-8763470E2F7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9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947971061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1111</xdr:row>
      <xdr:rowOff>25102</xdr:rowOff>
    </xdr:from>
    <xdr:to>
      <xdr:col>7</xdr:col>
      <xdr:colOff>584200</xdr:colOff>
      <xdr:row>1111</xdr:row>
      <xdr:rowOff>889226</xdr:rowOff>
    </xdr:to>
    <xdr:pic>
      <xdr:nvPicPr>
        <xdr:cNvPr id="2116" name="Picture 2115">
          <a:extLst>
            <a:ext uri="{FF2B5EF4-FFF2-40B4-BE49-F238E27FC236}">
              <a16:creationId xmlns:a16="http://schemas.microsoft.com/office/drawing/2014/main" xmlns="" id="{5060A25B-9305-C8DC-1688-BA8ABCD4B6A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9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948886552"/>
          <a:ext cx="558800" cy="864124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1112</xdr:row>
      <xdr:rowOff>25102</xdr:rowOff>
    </xdr:from>
    <xdr:to>
      <xdr:col>7</xdr:col>
      <xdr:colOff>584200</xdr:colOff>
      <xdr:row>1112</xdr:row>
      <xdr:rowOff>889226</xdr:rowOff>
    </xdr:to>
    <xdr:pic>
      <xdr:nvPicPr>
        <xdr:cNvPr id="2118" name="Picture 2117">
          <a:extLst>
            <a:ext uri="{FF2B5EF4-FFF2-40B4-BE49-F238E27FC236}">
              <a16:creationId xmlns:a16="http://schemas.microsoft.com/office/drawing/2014/main" xmlns="" id="{1719A7AB-8DC4-A7AF-0136-ADC8C068D2B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9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949800952"/>
          <a:ext cx="558800" cy="864124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1113</xdr:row>
      <xdr:rowOff>24011</xdr:rowOff>
    </xdr:from>
    <xdr:to>
      <xdr:col>7</xdr:col>
      <xdr:colOff>584200</xdr:colOff>
      <xdr:row>1113</xdr:row>
      <xdr:rowOff>890368</xdr:rowOff>
    </xdr:to>
    <xdr:pic>
      <xdr:nvPicPr>
        <xdr:cNvPr id="2120" name="Picture 2119">
          <a:extLst>
            <a:ext uri="{FF2B5EF4-FFF2-40B4-BE49-F238E27FC236}">
              <a16:creationId xmlns:a16="http://schemas.microsoft.com/office/drawing/2014/main" xmlns="" id="{BE2E6F5F-2224-61B0-7926-E44E8D18EEF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9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950714261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1114</xdr:row>
      <xdr:rowOff>24011</xdr:rowOff>
    </xdr:from>
    <xdr:to>
      <xdr:col>7</xdr:col>
      <xdr:colOff>584200</xdr:colOff>
      <xdr:row>1114</xdr:row>
      <xdr:rowOff>890368</xdr:rowOff>
    </xdr:to>
    <xdr:pic>
      <xdr:nvPicPr>
        <xdr:cNvPr id="2122" name="Picture 2121">
          <a:extLst>
            <a:ext uri="{FF2B5EF4-FFF2-40B4-BE49-F238E27FC236}">
              <a16:creationId xmlns:a16="http://schemas.microsoft.com/office/drawing/2014/main" xmlns="" id="{61427EC3-B5AD-3134-D9A2-17B5D99DD0E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9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951628661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1115</xdr:row>
      <xdr:rowOff>24011</xdr:rowOff>
    </xdr:from>
    <xdr:to>
      <xdr:col>7</xdr:col>
      <xdr:colOff>584200</xdr:colOff>
      <xdr:row>1115</xdr:row>
      <xdr:rowOff>890368</xdr:rowOff>
    </xdr:to>
    <xdr:pic>
      <xdr:nvPicPr>
        <xdr:cNvPr id="2124" name="Picture 2123">
          <a:extLst>
            <a:ext uri="{FF2B5EF4-FFF2-40B4-BE49-F238E27FC236}">
              <a16:creationId xmlns:a16="http://schemas.microsoft.com/office/drawing/2014/main" xmlns="" id="{422A90E6-6DBE-21E7-E8CA-AD2D6041742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9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952543061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1116</xdr:row>
      <xdr:rowOff>24011</xdr:rowOff>
    </xdr:from>
    <xdr:to>
      <xdr:col>7</xdr:col>
      <xdr:colOff>584200</xdr:colOff>
      <xdr:row>1116</xdr:row>
      <xdr:rowOff>890368</xdr:rowOff>
    </xdr:to>
    <xdr:pic>
      <xdr:nvPicPr>
        <xdr:cNvPr id="2126" name="Picture 2125">
          <a:extLst>
            <a:ext uri="{FF2B5EF4-FFF2-40B4-BE49-F238E27FC236}">
              <a16:creationId xmlns:a16="http://schemas.microsoft.com/office/drawing/2014/main" xmlns="" id="{8AA41F34-3E05-C9FC-E2F1-919F87AD7D6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9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953457461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1117</xdr:row>
      <xdr:rowOff>24011</xdr:rowOff>
    </xdr:from>
    <xdr:to>
      <xdr:col>7</xdr:col>
      <xdr:colOff>584200</xdr:colOff>
      <xdr:row>1117</xdr:row>
      <xdr:rowOff>890368</xdr:rowOff>
    </xdr:to>
    <xdr:pic>
      <xdr:nvPicPr>
        <xdr:cNvPr id="2128" name="Picture 2127">
          <a:extLst>
            <a:ext uri="{FF2B5EF4-FFF2-40B4-BE49-F238E27FC236}">
              <a16:creationId xmlns:a16="http://schemas.microsoft.com/office/drawing/2014/main" xmlns="" id="{F35D67E7-CF06-B3EE-0B3A-865CC5EDC73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9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954371861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1118</xdr:row>
      <xdr:rowOff>24011</xdr:rowOff>
    </xdr:from>
    <xdr:to>
      <xdr:col>7</xdr:col>
      <xdr:colOff>584200</xdr:colOff>
      <xdr:row>1118</xdr:row>
      <xdr:rowOff>890368</xdr:rowOff>
    </xdr:to>
    <xdr:pic>
      <xdr:nvPicPr>
        <xdr:cNvPr id="2130" name="Picture 2129">
          <a:extLst>
            <a:ext uri="{FF2B5EF4-FFF2-40B4-BE49-F238E27FC236}">
              <a16:creationId xmlns:a16="http://schemas.microsoft.com/office/drawing/2014/main" xmlns="" id="{87D1DEEB-EDAC-E3DC-1F4A-9D10E3D4FD9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9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955286261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1119</xdr:row>
      <xdr:rowOff>24011</xdr:rowOff>
    </xdr:from>
    <xdr:to>
      <xdr:col>7</xdr:col>
      <xdr:colOff>584200</xdr:colOff>
      <xdr:row>1119</xdr:row>
      <xdr:rowOff>890368</xdr:rowOff>
    </xdr:to>
    <xdr:pic>
      <xdr:nvPicPr>
        <xdr:cNvPr id="2132" name="Picture 2131">
          <a:extLst>
            <a:ext uri="{FF2B5EF4-FFF2-40B4-BE49-F238E27FC236}">
              <a16:creationId xmlns:a16="http://schemas.microsoft.com/office/drawing/2014/main" xmlns="" id="{DBC91055-4131-6028-8291-021E0861F42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0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956200661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1120</xdr:row>
      <xdr:rowOff>24011</xdr:rowOff>
    </xdr:from>
    <xdr:to>
      <xdr:col>7</xdr:col>
      <xdr:colOff>584200</xdr:colOff>
      <xdr:row>1120</xdr:row>
      <xdr:rowOff>890368</xdr:rowOff>
    </xdr:to>
    <xdr:pic>
      <xdr:nvPicPr>
        <xdr:cNvPr id="2134" name="Picture 2133">
          <a:extLst>
            <a:ext uri="{FF2B5EF4-FFF2-40B4-BE49-F238E27FC236}">
              <a16:creationId xmlns:a16="http://schemas.microsoft.com/office/drawing/2014/main" xmlns="" id="{78AA20DD-22E4-54EC-28C4-64E9E685273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0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957115061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1121</xdr:row>
      <xdr:rowOff>24011</xdr:rowOff>
    </xdr:from>
    <xdr:to>
      <xdr:col>7</xdr:col>
      <xdr:colOff>584200</xdr:colOff>
      <xdr:row>1121</xdr:row>
      <xdr:rowOff>890368</xdr:rowOff>
    </xdr:to>
    <xdr:pic>
      <xdr:nvPicPr>
        <xdr:cNvPr id="2136" name="Picture 2135">
          <a:extLst>
            <a:ext uri="{FF2B5EF4-FFF2-40B4-BE49-F238E27FC236}">
              <a16:creationId xmlns:a16="http://schemas.microsoft.com/office/drawing/2014/main" xmlns="" id="{0A42EC70-294E-FFF4-632C-ACF0A12EC6E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0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958029461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1122</xdr:row>
      <xdr:rowOff>24011</xdr:rowOff>
    </xdr:from>
    <xdr:to>
      <xdr:col>7</xdr:col>
      <xdr:colOff>584200</xdr:colOff>
      <xdr:row>1122</xdr:row>
      <xdr:rowOff>890368</xdr:rowOff>
    </xdr:to>
    <xdr:pic>
      <xdr:nvPicPr>
        <xdr:cNvPr id="2138" name="Picture 2137">
          <a:extLst>
            <a:ext uri="{FF2B5EF4-FFF2-40B4-BE49-F238E27FC236}">
              <a16:creationId xmlns:a16="http://schemas.microsoft.com/office/drawing/2014/main" xmlns="" id="{76334F77-794A-063D-B7F5-E39F8188196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0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958943861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1123</xdr:row>
      <xdr:rowOff>24011</xdr:rowOff>
    </xdr:from>
    <xdr:to>
      <xdr:col>7</xdr:col>
      <xdr:colOff>584200</xdr:colOff>
      <xdr:row>1123</xdr:row>
      <xdr:rowOff>890368</xdr:rowOff>
    </xdr:to>
    <xdr:pic>
      <xdr:nvPicPr>
        <xdr:cNvPr id="2140" name="Picture 2139">
          <a:extLst>
            <a:ext uri="{FF2B5EF4-FFF2-40B4-BE49-F238E27FC236}">
              <a16:creationId xmlns:a16="http://schemas.microsoft.com/office/drawing/2014/main" xmlns="" id="{BD0CC8D9-B1D6-E3D6-C667-943F4E527A8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0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959858261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1124</xdr:row>
      <xdr:rowOff>24011</xdr:rowOff>
    </xdr:from>
    <xdr:to>
      <xdr:col>7</xdr:col>
      <xdr:colOff>584200</xdr:colOff>
      <xdr:row>1124</xdr:row>
      <xdr:rowOff>890368</xdr:rowOff>
    </xdr:to>
    <xdr:pic>
      <xdr:nvPicPr>
        <xdr:cNvPr id="2142" name="Picture 2141">
          <a:extLst>
            <a:ext uri="{FF2B5EF4-FFF2-40B4-BE49-F238E27FC236}">
              <a16:creationId xmlns:a16="http://schemas.microsoft.com/office/drawing/2014/main" xmlns="" id="{8BAFA505-8369-E92F-1D38-F7405D1A243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0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960772661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1125</xdr:row>
      <xdr:rowOff>24011</xdr:rowOff>
    </xdr:from>
    <xdr:to>
      <xdr:col>7</xdr:col>
      <xdr:colOff>584200</xdr:colOff>
      <xdr:row>1125</xdr:row>
      <xdr:rowOff>890368</xdr:rowOff>
    </xdr:to>
    <xdr:pic>
      <xdr:nvPicPr>
        <xdr:cNvPr id="2144" name="Picture 2143">
          <a:extLst>
            <a:ext uri="{FF2B5EF4-FFF2-40B4-BE49-F238E27FC236}">
              <a16:creationId xmlns:a16="http://schemas.microsoft.com/office/drawing/2014/main" xmlns="" id="{AB808CCD-388C-C77A-EAF7-3B0782C7087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0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961687061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1126</xdr:row>
      <xdr:rowOff>24011</xdr:rowOff>
    </xdr:from>
    <xdr:to>
      <xdr:col>7</xdr:col>
      <xdr:colOff>584200</xdr:colOff>
      <xdr:row>1126</xdr:row>
      <xdr:rowOff>890368</xdr:rowOff>
    </xdr:to>
    <xdr:pic>
      <xdr:nvPicPr>
        <xdr:cNvPr id="2146" name="Picture 2145">
          <a:extLst>
            <a:ext uri="{FF2B5EF4-FFF2-40B4-BE49-F238E27FC236}">
              <a16:creationId xmlns:a16="http://schemas.microsoft.com/office/drawing/2014/main" xmlns="" id="{20878E7E-786A-BB66-0AFB-E85B0CD6B41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0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962601461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1127</xdr:row>
      <xdr:rowOff>24011</xdr:rowOff>
    </xdr:from>
    <xdr:to>
      <xdr:col>7</xdr:col>
      <xdr:colOff>584200</xdr:colOff>
      <xdr:row>1127</xdr:row>
      <xdr:rowOff>890368</xdr:rowOff>
    </xdr:to>
    <xdr:pic>
      <xdr:nvPicPr>
        <xdr:cNvPr id="2148" name="Picture 2147">
          <a:extLst>
            <a:ext uri="{FF2B5EF4-FFF2-40B4-BE49-F238E27FC236}">
              <a16:creationId xmlns:a16="http://schemas.microsoft.com/office/drawing/2014/main" xmlns="" id="{2563C8AB-0433-D07C-CC01-26A42341CB2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0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963515861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1131</xdr:row>
      <xdr:rowOff>252611</xdr:rowOff>
    </xdr:from>
    <xdr:to>
      <xdr:col>7</xdr:col>
      <xdr:colOff>584200</xdr:colOff>
      <xdr:row>1131</xdr:row>
      <xdr:rowOff>1118968</xdr:rowOff>
    </xdr:to>
    <xdr:pic>
      <xdr:nvPicPr>
        <xdr:cNvPr id="2150" name="Picture 2149">
          <a:extLst>
            <a:ext uri="{FF2B5EF4-FFF2-40B4-BE49-F238E27FC236}">
              <a16:creationId xmlns:a16="http://schemas.microsoft.com/office/drawing/2014/main" xmlns="" id="{93CEEF0A-E530-FF97-DF0D-A5DE4AFF9D2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0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965277986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1132</xdr:row>
      <xdr:rowOff>24011</xdr:rowOff>
    </xdr:from>
    <xdr:to>
      <xdr:col>7</xdr:col>
      <xdr:colOff>584200</xdr:colOff>
      <xdr:row>1132</xdr:row>
      <xdr:rowOff>890368</xdr:rowOff>
    </xdr:to>
    <xdr:pic>
      <xdr:nvPicPr>
        <xdr:cNvPr id="2152" name="Picture 2151">
          <a:extLst>
            <a:ext uri="{FF2B5EF4-FFF2-40B4-BE49-F238E27FC236}">
              <a16:creationId xmlns:a16="http://schemas.microsoft.com/office/drawing/2014/main" xmlns="" id="{35A7A22D-76A4-DEFC-FC47-0E92991D684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966420986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1133</xdr:row>
      <xdr:rowOff>24011</xdr:rowOff>
    </xdr:from>
    <xdr:to>
      <xdr:col>7</xdr:col>
      <xdr:colOff>584200</xdr:colOff>
      <xdr:row>1133</xdr:row>
      <xdr:rowOff>890368</xdr:rowOff>
    </xdr:to>
    <xdr:pic>
      <xdr:nvPicPr>
        <xdr:cNvPr id="2154" name="Picture 2153">
          <a:extLst>
            <a:ext uri="{FF2B5EF4-FFF2-40B4-BE49-F238E27FC236}">
              <a16:creationId xmlns:a16="http://schemas.microsoft.com/office/drawing/2014/main" xmlns="" id="{C3B6C957-84CA-2B9E-90B1-9BE7B33E5C3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1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967335386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1134</xdr:row>
      <xdr:rowOff>24011</xdr:rowOff>
    </xdr:from>
    <xdr:to>
      <xdr:col>7</xdr:col>
      <xdr:colOff>584200</xdr:colOff>
      <xdr:row>1134</xdr:row>
      <xdr:rowOff>890368</xdr:rowOff>
    </xdr:to>
    <xdr:pic>
      <xdr:nvPicPr>
        <xdr:cNvPr id="2156" name="Picture 2155">
          <a:extLst>
            <a:ext uri="{FF2B5EF4-FFF2-40B4-BE49-F238E27FC236}">
              <a16:creationId xmlns:a16="http://schemas.microsoft.com/office/drawing/2014/main" xmlns="" id="{368F8DBA-9B55-276F-DE81-58E2EF81895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1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968249786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1136</xdr:row>
      <xdr:rowOff>24705</xdr:rowOff>
    </xdr:from>
    <xdr:to>
      <xdr:col>7</xdr:col>
      <xdr:colOff>584200</xdr:colOff>
      <xdr:row>1136</xdr:row>
      <xdr:rowOff>889720</xdr:rowOff>
    </xdr:to>
    <xdr:pic>
      <xdr:nvPicPr>
        <xdr:cNvPr id="2158" name="Picture 2157">
          <a:extLst>
            <a:ext uri="{FF2B5EF4-FFF2-40B4-BE49-F238E27FC236}">
              <a16:creationId xmlns:a16="http://schemas.microsoft.com/office/drawing/2014/main" xmlns="" id="{C9931361-1B69-6C73-17A3-CE0ACA26434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1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969364905"/>
          <a:ext cx="558800" cy="865015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1137</xdr:row>
      <xdr:rowOff>24011</xdr:rowOff>
    </xdr:from>
    <xdr:to>
      <xdr:col>7</xdr:col>
      <xdr:colOff>584200</xdr:colOff>
      <xdr:row>1137</xdr:row>
      <xdr:rowOff>890368</xdr:rowOff>
    </xdr:to>
    <xdr:pic>
      <xdr:nvPicPr>
        <xdr:cNvPr id="2160" name="Picture 2159">
          <a:extLst>
            <a:ext uri="{FF2B5EF4-FFF2-40B4-BE49-F238E27FC236}">
              <a16:creationId xmlns:a16="http://schemas.microsoft.com/office/drawing/2014/main" xmlns="" id="{44EF463F-57C3-BC5F-F069-E1D50399658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1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970278611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1138</xdr:row>
      <xdr:rowOff>0</xdr:rowOff>
    </xdr:from>
    <xdr:to>
      <xdr:col>7</xdr:col>
      <xdr:colOff>584200</xdr:colOff>
      <xdr:row>1138</xdr:row>
      <xdr:rowOff>866357</xdr:rowOff>
    </xdr:to>
    <xdr:pic>
      <xdr:nvPicPr>
        <xdr:cNvPr id="2162" name="Picture 2161">
          <a:extLst>
            <a:ext uri="{FF2B5EF4-FFF2-40B4-BE49-F238E27FC236}">
              <a16:creationId xmlns:a16="http://schemas.microsoft.com/office/drawing/2014/main" xmlns="" id="{B578F786-2A9C-EB18-3EDB-286A472AB1D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1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971193011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1138</xdr:row>
      <xdr:rowOff>24011</xdr:rowOff>
    </xdr:from>
    <xdr:to>
      <xdr:col>7</xdr:col>
      <xdr:colOff>584200</xdr:colOff>
      <xdr:row>1138</xdr:row>
      <xdr:rowOff>890368</xdr:rowOff>
    </xdr:to>
    <xdr:pic>
      <xdr:nvPicPr>
        <xdr:cNvPr id="2164" name="Picture 2163">
          <a:extLst>
            <a:ext uri="{FF2B5EF4-FFF2-40B4-BE49-F238E27FC236}">
              <a16:creationId xmlns:a16="http://schemas.microsoft.com/office/drawing/2014/main" xmlns="" id="{B3181288-B54B-5B70-AC93-A3011ADF92F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1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972107411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1139</xdr:row>
      <xdr:rowOff>24011</xdr:rowOff>
    </xdr:from>
    <xdr:to>
      <xdr:col>7</xdr:col>
      <xdr:colOff>584200</xdr:colOff>
      <xdr:row>1139</xdr:row>
      <xdr:rowOff>890368</xdr:rowOff>
    </xdr:to>
    <xdr:pic>
      <xdr:nvPicPr>
        <xdr:cNvPr id="2166" name="Picture 2165">
          <a:extLst>
            <a:ext uri="{FF2B5EF4-FFF2-40B4-BE49-F238E27FC236}">
              <a16:creationId xmlns:a16="http://schemas.microsoft.com/office/drawing/2014/main" xmlns="" id="{2BE4897B-CCCA-80E6-2B3A-5F53E0E1D24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1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973021811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1140</xdr:row>
      <xdr:rowOff>24011</xdr:rowOff>
    </xdr:from>
    <xdr:to>
      <xdr:col>7</xdr:col>
      <xdr:colOff>584200</xdr:colOff>
      <xdr:row>1140</xdr:row>
      <xdr:rowOff>890368</xdr:rowOff>
    </xdr:to>
    <xdr:pic>
      <xdr:nvPicPr>
        <xdr:cNvPr id="2168" name="Picture 2167">
          <a:extLst>
            <a:ext uri="{FF2B5EF4-FFF2-40B4-BE49-F238E27FC236}">
              <a16:creationId xmlns:a16="http://schemas.microsoft.com/office/drawing/2014/main" xmlns="" id="{5846C4B3-58E5-B499-E122-0EB50C3895E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1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973936211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1141</xdr:row>
      <xdr:rowOff>0</xdr:rowOff>
    </xdr:from>
    <xdr:to>
      <xdr:col>7</xdr:col>
      <xdr:colOff>584200</xdr:colOff>
      <xdr:row>1141</xdr:row>
      <xdr:rowOff>866357</xdr:rowOff>
    </xdr:to>
    <xdr:pic>
      <xdr:nvPicPr>
        <xdr:cNvPr id="2170" name="Picture 2169">
          <a:extLst>
            <a:ext uri="{FF2B5EF4-FFF2-40B4-BE49-F238E27FC236}">
              <a16:creationId xmlns:a16="http://schemas.microsoft.com/office/drawing/2014/main" xmlns="" id="{A328BB63-295C-27A0-0493-E99537EEA04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1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974850611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1141</xdr:row>
      <xdr:rowOff>0</xdr:rowOff>
    </xdr:from>
    <xdr:to>
      <xdr:col>7</xdr:col>
      <xdr:colOff>584200</xdr:colOff>
      <xdr:row>1141</xdr:row>
      <xdr:rowOff>798286</xdr:rowOff>
    </xdr:to>
    <xdr:pic>
      <xdr:nvPicPr>
        <xdr:cNvPr id="2172" name="Picture 2171">
          <a:extLst>
            <a:ext uri="{FF2B5EF4-FFF2-40B4-BE49-F238E27FC236}">
              <a16:creationId xmlns:a16="http://schemas.microsoft.com/office/drawing/2014/main" xmlns="" id="{A7B71CA9-C608-3CEF-109C-534F9B9685D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2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975765705"/>
          <a:ext cx="558800" cy="798286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1141</xdr:row>
      <xdr:rowOff>24011</xdr:rowOff>
    </xdr:from>
    <xdr:to>
      <xdr:col>7</xdr:col>
      <xdr:colOff>584200</xdr:colOff>
      <xdr:row>1141</xdr:row>
      <xdr:rowOff>890368</xdr:rowOff>
    </xdr:to>
    <xdr:pic>
      <xdr:nvPicPr>
        <xdr:cNvPr id="2174" name="Picture 2173">
          <a:extLst>
            <a:ext uri="{FF2B5EF4-FFF2-40B4-BE49-F238E27FC236}">
              <a16:creationId xmlns:a16="http://schemas.microsoft.com/office/drawing/2014/main" xmlns="" id="{41356FC9-8F8A-B43D-170D-ABA5F0BBA7A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2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976612736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1142</xdr:row>
      <xdr:rowOff>24011</xdr:rowOff>
    </xdr:from>
    <xdr:to>
      <xdr:col>7</xdr:col>
      <xdr:colOff>584200</xdr:colOff>
      <xdr:row>1142</xdr:row>
      <xdr:rowOff>890368</xdr:rowOff>
    </xdr:to>
    <xdr:pic>
      <xdr:nvPicPr>
        <xdr:cNvPr id="2176" name="Picture 2175">
          <a:extLst>
            <a:ext uri="{FF2B5EF4-FFF2-40B4-BE49-F238E27FC236}">
              <a16:creationId xmlns:a16="http://schemas.microsoft.com/office/drawing/2014/main" xmlns="" id="{781EC91F-08BC-6E09-7EFF-31AD6B655DC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2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977527136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1143</xdr:row>
      <xdr:rowOff>24011</xdr:rowOff>
    </xdr:from>
    <xdr:to>
      <xdr:col>7</xdr:col>
      <xdr:colOff>584200</xdr:colOff>
      <xdr:row>1143</xdr:row>
      <xdr:rowOff>890368</xdr:rowOff>
    </xdr:to>
    <xdr:pic>
      <xdr:nvPicPr>
        <xdr:cNvPr id="2178" name="Picture 2177">
          <a:extLst>
            <a:ext uri="{FF2B5EF4-FFF2-40B4-BE49-F238E27FC236}">
              <a16:creationId xmlns:a16="http://schemas.microsoft.com/office/drawing/2014/main" xmlns="" id="{4CE20ABF-F816-F434-20D4-13C9DCE4204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2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978441536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1144</xdr:row>
      <xdr:rowOff>24011</xdr:rowOff>
    </xdr:from>
    <xdr:to>
      <xdr:col>7</xdr:col>
      <xdr:colOff>584200</xdr:colOff>
      <xdr:row>1144</xdr:row>
      <xdr:rowOff>890368</xdr:rowOff>
    </xdr:to>
    <xdr:pic>
      <xdr:nvPicPr>
        <xdr:cNvPr id="2180" name="Picture 2179">
          <a:extLst>
            <a:ext uri="{FF2B5EF4-FFF2-40B4-BE49-F238E27FC236}">
              <a16:creationId xmlns:a16="http://schemas.microsoft.com/office/drawing/2014/main" xmlns="" id="{3C7F9DD5-627F-840A-6CBC-46B7494236B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2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979355936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1145</xdr:row>
      <xdr:rowOff>24011</xdr:rowOff>
    </xdr:from>
    <xdr:to>
      <xdr:col>7</xdr:col>
      <xdr:colOff>584200</xdr:colOff>
      <xdr:row>1145</xdr:row>
      <xdr:rowOff>890368</xdr:rowOff>
    </xdr:to>
    <xdr:pic>
      <xdr:nvPicPr>
        <xdr:cNvPr id="2182" name="Picture 2181">
          <a:extLst>
            <a:ext uri="{FF2B5EF4-FFF2-40B4-BE49-F238E27FC236}">
              <a16:creationId xmlns:a16="http://schemas.microsoft.com/office/drawing/2014/main" xmlns="" id="{2C4123E3-424F-BE0E-95DB-2F3E67CAE60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2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980270336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1146</xdr:row>
      <xdr:rowOff>24011</xdr:rowOff>
    </xdr:from>
    <xdr:to>
      <xdr:col>7</xdr:col>
      <xdr:colOff>584200</xdr:colOff>
      <xdr:row>1146</xdr:row>
      <xdr:rowOff>890368</xdr:rowOff>
    </xdr:to>
    <xdr:pic>
      <xdr:nvPicPr>
        <xdr:cNvPr id="2184" name="Picture 2183">
          <a:extLst>
            <a:ext uri="{FF2B5EF4-FFF2-40B4-BE49-F238E27FC236}">
              <a16:creationId xmlns:a16="http://schemas.microsoft.com/office/drawing/2014/main" xmlns="" id="{F7AEA28A-6032-7945-8FDB-F6D299EB423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2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981184736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1147</xdr:row>
      <xdr:rowOff>24011</xdr:rowOff>
    </xdr:from>
    <xdr:to>
      <xdr:col>7</xdr:col>
      <xdr:colOff>584200</xdr:colOff>
      <xdr:row>1147</xdr:row>
      <xdr:rowOff>890368</xdr:rowOff>
    </xdr:to>
    <xdr:pic>
      <xdr:nvPicPr>
        <xdr:cNvPr id="2186" name="Picture 2185">
          <a:extLst>
            <a:ext uri="{FF2B5EF4-FFF2-40B4-BE49-F238E27FC236}">
              <a16:creationId xmlns:a16="http://schemas.microsoft.com/office/drawing/2014/main" xmlns="" id="{4BB9CF5A-629B-6C49-8171-D900C352218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2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982099136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1148</xdr:row>
      <xdr:rowOff>24705</xdr:rowOff>
    </xdr:from>
    <xdr:to>
      <xdr:col>7</xdr:col>
      <xdr:colOff>584200</xdr:colOff>
      <xdr:row>1148</xdr:row>
      <xdr:rowOff>889720</xdr:rowOff>
    </xdr:to>
    <xdr:pic>
      <xdr:nvPicPr>
        <xdr:cNvPr id="2188" name="Picture 2187">
          <a:extLst>
            <a:ext uri="{FF2B5EF4-FFF2-40B4-BE49-F238E27FC236}">
              <a16:creationId xmlns:a16="http://schemas.microsoft.com/office/drawing/2014/main" xmlns="" id="{0E28B98C-E3EF-1B77-F8EA-9FD41A0197F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983014230"/>
          <a:ext cx="558800" cy="865015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1150</xdr:row>
      <xdr:rowOff>24705</xdr:rowOff>
    </xdr:from>
    <xdr:to>
      <xdr:col>7</xdr:col>
      <xdr:colOff>584200</xdr:colOff>
      <xdr:row>1150</xdr:row>
      <xdr:rowOff>822991</xdr:rowOff>
    </xdr:to>
    <xdr:pic>
      <xdr:nvPicPr>
        <xdr:cNvPr id="2190" name="Picture 2189">
          <a:extLst>
            <a:ext uri="{FF2B5EF4-FFF2-40B4-BE49-F238E27FC236}">
              <a16:creationId xmlns:a16="http://schemas.microsoft.com/office/drawing/2014/main" xmlns="" id="{DF18227A-1AAB-45E0-9AEC-6599488F365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984128655"/>
          <a:ext cx="558800" cy="798286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1151</xdr:row>
      <xdr:rowOff>25102</xdr:rowOff>
    </xdr:from>
    <xdr:to>
      <xdr:col>7</xdr:col>
      <xdr:colOff>584200</xdr:colOff>
      <xdr:row>1151</xdr:row>
      <xdr:rowOff>889226</xdr:rowOff>
    </xdr:to>
    <xdr:pic>
      <xdr:nvPicPr>
        <xdr:cNvPr id="2192" name="Picture 2191">
          <a:extLst>
            <a:ext uri="{FF2B5EF4-FFF2-40B4-BE49-F238E27FC236}">
              <a16:creationId xmlns:a16="http://schemas.microsoft.com/office/drawing/2014/main" xmlns="" id="{54AB7DFC-EBCA-386F-EC59-2F1FCB05F96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984976777"/>
          <a:ext cx="558800" cy="864124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1152</xdr:row>
      <xdr:rowOff>24011</xdr:rowOff>
    </xdr:from>
    <xdr:to>
      <xdr:col>7</xdr:col>
      <xdr:colOff>584200</xdr:colOff>
      <xdr:row>1152</xdr:row>
      <xdr:rowOff>890368</xdr:rowOff>
    </xdr:to>
    <xdr:pic>
      <xdr:nvPicPr>
        <xdr:cNvPr id="2194" name="Picture 2193">
          <a:extLst>
            <a:ext uri="{FF2B5EF4-FFF2-40B4-BE49-F238E27FC236}">
              <a16:creationId xmlns:a16="http://schemas.microsoft.com/office/drawing/2014/main" xmlns="" id="{F61E6845-BEA2-F720-9BD6-6D87AE1D31B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985890086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1153</xdr:row>
      <xdr:rowOff>24011</xdr:rowOff>
    </xdr:from>
    <xdr:to>
      <xdr:col>7</xdr:col>
      <xdr:colOff>584200</xdr:colOff>
      <xdr:row>1153</xdr:row>
      <xdr:rowOff>890368</xdr:rowOff>
    </xdr:to>
    <xdr:pic>
      <xdr:nvPicPr>
        <xdr:cNvPr id="2196" name="Picture 2195">
          <a:extLst>
            <a:ext uri="{FF2B5EF4-FFF2-40B4-BE49-F238E27FC236}">
              <a16:creationId xmlns:a16="http://schemas.microsoft.com/office/drawing/2014/main" xmlns="" id="{F85DD63D-CBEB-2955-BCB8-9728626330B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3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986804486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1154</xdr:row>
      <xdr:rowOff>24011</xdr:rowOff>
    </xdr:from>
    <xdr:to>
      <xdr:col>7</xdr:col>
      <xdr:colOff>584200</xdr:colOff>
      <xdr:row>1154</xdr:row>
      <xdr:rowOff>890368</xdr:rowOff>
    </xdr:to>
    <xdr:pic>
      <xdr:nvPicPr>
        <xdr:cNvPr id="2198" name="Picture 2197">
          <a:extLst>
            <a:ext uri="{FF2B5EF4-FFF2-40B4-BE49-F238E27FC236}">
              <a16:creationId xmlns:a16="http://schemas.microsoft.com/office/drawing/2014/main" xmlns="" id="{593FE7D5-FB47-9423-9194-0E4529A760B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3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987718886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1155</xdr:row>
      <xdr:rowOff>24011</xdr:rowOff>
    </xdr:from>
    <xdr:to>
      <xdr:col>7</xdr:col>
      <xdr:colOff>584200</xdr:colOff>
      <xdr:row>1155</xdr:row>
      <xdr:rowOff>890368</xdr:rowOff>
    </xdr:to>
    <xdr:pic>
      <xdr:nvPicPr>
        <xdr:cNvPr id="2200" name="Picture 2199">
          <a:extLst>
            <a:ext uri="{FF2B5EF4-FFF2-40B4-BE49-F238E27FC236}">
              <a16:creationId xmlns:a16="http://schemas.microsoft.com/office/drawing/2014/main" xmlns="" id="{C357D2C3-9F5E-47DA-2EF2-F95573DDAF5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3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988633286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1156</xdr:row>
      <xdr:rowOff>24011</xdr:rowOff>
    </xdr:from>
    <xdr:to>
      <xdr:col>7</xdr:col>
      <xdr:colOff>584200</xdr:colOff>
      <xdr:row>1156</xdr:row>
      <xdr:rowOff>890368</xdr:rowOff>
    </xdr:to>
    <xdr:pic>
      <xdr:nvPicPr>
        <xdr:cNvPr id="2202" name="Picture 2201">
          <a:extLst>
            <a:ext uri="{FF2B5EF4-FFF2-40B4-BE49-F238E27FC236}">
              <a16:creationId xmlns:a16="http://schemas.microsoft.com/office/drawing/2014/main" xmlns="" id="{76C0717B-F434-7F38-4069-777891F12E8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3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989547686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1157</xdr:row>
      <xdr:rowOff>24011</xdr:rowOff>
    </xdr:from>
    <xdr:to>
      <xdr:col>7</xdr:col>
      <xdr:colOff>584200</xdr:colOff>
      <xdr:row>1157</xdr:row>
      <xdr:rowOff>890368</xdr:rowOff>
    </xdr:to>
    <xdr:pic>
      <xdr:nvPicPr>
        <xdr:cNvPr id="2204" name="Picture 2203">
          <a:extLst>
            <a:ext uri="{FF2B5EF4-FFF2-40B4-BE49-F238E27FC236}">
              <a16:creationId xmlns:a16="http://schemas.microsoft.com/office/drawing/2014/main" xmlns="" id="{0F1A5FD5-B397-39D2-AEBD-B00BDCCBEEB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3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990462086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1160</xdr:row>
      <xdr:rowOff>24011</xdr:rowOff>
    </xdr:from>
    <xdr:to>
      <xdr:col>7</xdr:col>
      <xdr:colOff>584200</xdr:colOff>
      <xdr:row>1160</xdr:row>
      <xdr:rowOff>890368</xdr:rowOff>
    </xdr:to>
    <xdr:pic>
      <xdr:nvPicPr>
        <xdr:cNvPr id="2206" name="Picture 2205">
          <a:extLst>
            <a:ext uri="{FF2B5EF4-FFF2-40B4-BE49-F238E27FC236}">
              <a16:creationId xmlns:a16="http://schemas.microsoft.com/office/drawing/2014/main" xmlns="" id="{035CADF1-B633-523B-272F-490F829E146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3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991814636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1161</xdr:row>
      <xdr:rowOff>23614</xdr:rowOff>
    </xdr:from>
    <xdr:to>
      <xdr:col>7</xdr:col>
      <xdr:colOff>584200</xdr:colOff>
      <xdr:row>1161</xdr:row>
      <xdr:rowOff>890717</xdr:rowOff>
    </xdr:to>
    <xdr:pic>
      <xdr:nvPicPr>
        <xdr:cNvPr id="2208" name="Picture 2207">
          <a:extLst>
            <a:ext uri="{FF2B5EF4-FFF2-40B4-BE49-F238E27FC236}">
              <a16:creationId xmlns:a16="http://schemas.microsoft.com/office/drawing/2014/main" xmlns="" id="{921BA7C6-2E20-2DA7-D872-3E283897EE4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3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992728639"/>
          <a:ext cx="558800" cy="867103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1162</xdr:row>
      <xdr:rowOff>24011</xdr:rowOff>
    </xdr:from>
    <xdr:to>
      <xdr:col>7</xdr:col>
      <xdr:colOff>584200</xdr:colOff>
      <xdr:row>1162</xdr:row>
      <xdr:rowOff>890368</xdr:rowOff>
    </xdr:to>
    <xdr:pic>
      <xdr:nvPicPr>
        <xdr:cNvPr id="2210" name="Picture 2209">
          <a:extLst>
            <a:ext uri="{FF2B5EF4-FFF2-40B4-BE49-F238E27FC236}">
              <a16:creationId xmlns:a16="http://schemas.microsoft.com/office/drawing/2014/main" xmlns="" id="{73122DDB-0A67-34A5-B35C-837C9ED1453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3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993643436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1163</xdr:row>
      <xdr:rowOff>24011</xdr:rowOff>
    </xdr:from>
    <xdr:to>
      <xdr:col>7</xdr:col>
      <xdr:colOff>584200</xdr:colOff>
      <xdr:row>1163</xdr:row>
      <xdr:rowOff>890368</xdr:rowOff>
    </xdr:to>
    <xdr:pic>
      <xdr:nvPicPr>
        <xdr:cNvPr id="2212" name="Picture 2211">
          <a:extLst>
            <a:ext uri="{FF2B5EF4-FFF2-40B4-BE49-F238E27FC236}">
              <a16:creationId xmlns:a16="http://schemas.microsoft.com/office/drawing/2014/main" xmlns="" id="{3398B844-C056-D479-A9C2-89AF16705A8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4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994557836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1164</xdr:row>
      <xdr:rowOff>24011</xdr:rowOff>
    </xdr:from>
    <xdr:to>
      <xdr:col>7</xdr:col>
      <xdr:colOff>584200</xdr:colOff>
      <xdr:row>1164</xdr:row>
      <xdr:rowOff>890368</xdr:rowOff>
    </xdr:to>
    <xdr:pic>
      <xdr:nvPicPr>
        <xdr:cNvPr id="2214" name="Picture 2213">
          <a:extLst>
            <a:ext uri="{FF2B5EF4-FFF2-40B4-BE49-F238E27FC236}">
              <a16:creationId xmlns:a16="http://schemas.microsoft.com/office/drawing/2014/main" xmlns="" id="{BD04AF6D-6A76-602B-404E-741BAD756A3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4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995472236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1165</xdr:row>
      <xdr:rowOff>24011</xdr:rowOff>
    </xdr:from>
    <xdr:to>
      <xdr:col>7</xdr:col>
      <xdr:colOff>584200</xdr:colOff>
      <xdr:row>1165</xdr:row>
      <xdr:rowOff>890368</xdr:rowOff>
    </xdr:to>
    <xdr:pic>
      <xdr:nvPicPr>
        <xdr:cNvPr id="2216" name="Picture 2215">
          <a:extLst>
            <a:ext uri="{FF2B5EF4-FFF2-40B4-BE49-F238E27FC236}">
              <a16:creationId xmlns:a16="http://schemas.microsoft.com/office/drawing/2014/main" xmlns="" id="{777085A7-D070-DA2A-4AC4-12BE4364CBF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4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996386636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1166</xdr:row>
      <xdr:rowOff>24011</xdr:rowOff>
    </xdr:from>
    <xdr:to>
      <xdr:col>7</xdr:col>
      <xdr:colOff>584200</xdr:colOff>
      <xdr:row>1166</xdr:row>
      <xdr:rowOff>890368</xdr:rowOff>
    </xdr:to>
    <xdr:pic>
      <xdr:nvPicPr>
        <xdr:cNvPr id="2218" name="Picture 2217">
          <a:extLst>
            <a:ext uri="{FF2B5EF4-FFF2-40B4-BE49-F238E27FC236}">
              <a16:creationId xmlns:a16="http://schemas.microsoft.com/office/drawing/2014/main" xmlns="" id="{5AB0061D-AB50-E4CB-7A55-6CAE78479D4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4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997301036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1167</xdr:row>
      <xdr:rowOff>24011</xdr:rowOff>
    </xdr:from>
    <xdr:to>
      <xdr:col>7</xdr:col>
      <xdr:colOff>584200</xdr:colOff>
      <xdr:row>1167</xdr:row>
      <xdr:rowOff>890368</xdr:rowOff>
    </xdr:to>
    <xdr:pic>
      <xdr:nvPicPr>
        <xdr:cNvPr id="2220" name="Picture 2219">
          <a:extLst>
            <a:ext uri="{FF2B5EF4-FFF2-40B4-BE49-F238E27FC236}">
              <a16:creationId xmlns:a16="http://schemas.microsoft.com/office/drawing/2014/main" xmlns="" id="{3E1951E5-95A4-4E19-6783-C1047B3F65F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4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998215436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1168</xdr:row>
      <xdr:rowOff>24011</xdr:rowOff>
    </xdr:from>
    <xdr:to>
      <xdr:col>7</xdr:col>
      <xdr:colOff>584200</xdr:colOff>
      <xdr:row>1168</xdr:row>
      <xdr:rowOff>890368</xdr:rowOff>
    </xdr:to>
    <xdr:pic>
      <xdr:nvPicPr>
        <xdr:cNvPr id="2222" name="Picture 2221">
          <a:extLst>
            <a:ext uri="{FF2B5EF4-FFF2-40B4-BE49-F238E27FC236}">
              <a16:creationId xmlns:a16="http://schemas.microsoft.com/office/drawing/2014/main" xmlns="" id="{906E0D6E-C95A-D205-3BB1-9D318132C85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4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999129836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1169</xdr:row>
      <xdr:rowOff>24011</xdr:rowOff>
    </xdr:from>
    <xdr:to>
      <xdr:col>7</xdr:col>
      <xdr:colOff>584200</xdr:colOff>
      <xdr:row>1169</xdr:row>
      <xdr:rowOff>890368</xdr:rowOff>
    </xdr:to>
    <xdr:pic>
      <xdr:nvPicPr>
        <xdr:cNvPr id="2224" name="Picture 2223">
          <a:extLst>
            <a:ext uri="{FF2B5EF4-FFF2-40B4-BE49-F238E27FC236}">
              <a16:creationId xmlns:a16="http://schemas.microsoft.com/office/drawing/2014/main" xmlns="" id="{528A9227-221C-C354-99E5-DC57E678422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4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1000044236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1170</xdr:row>
      <xdr:rowOff>24011</xdr:rowOff>
    </xdr:from>
    <xdr:to>
      <xdr:col>7</xdr:col>
      <xdr:colOff>584200</xdr:colOff>
      <xdr:row>1170</xdr:row>
      <xdr:rowOff>890368</xdr:rowOff>
    </xdr:to>
    <xdr:pic>
      <xdr:nvPicPr>
        <xdr:cNvPr id="2226" name="Picture 2225">
          <a:extLst>
            <a:ext uri="{FF2B5EF4-FFF2-40B4-BE49-F238E27FC236}">
              <a16:creationId xmlns:a16="http://schemas.microsoft.com/office/drawing/2014/main" xmlns="" id="{F8A28329-51B7-2540-6CFA-6174115A073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4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1000958636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1171</xdr:row>
      <xdr:rowOff>24011</xdr:rowOff>
    </xdr:from>
    <xdr:to>
      <xdr:col>7</xdr:col>
      <xdr:colOff>584200</xdr:colOff>
      <xdr:row>1171</xdr:row>
      <xdr:rowOff>890368</xdr:rowOff>
    </xdr:to>
    <xdr:pic>
      <xdr:nvPicPr>
        <xdr:cNvPr id="2228" name="Picture 2227">
          <a:extLst>
            <a:ext uri="{FF2B5EF4-FFF2-40B4-BE49-F238E27FC236}">
              <a16:creationId xmlns:a16="http://schemas.microsoft.com/office/drawing/2014/main" xmlns="" id="{12F11B00-DB1A-0D72-9C90-12F4A7C3884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4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1001873036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1172</xdr:row>
      <xdr:rowOff>24011</xdr:rowOff>
    </xdr:from>
    <xdr:to>
      <xdr:col>7</xdr:col>
      <xdr:colOff>584200</xdr:colOff>
      <xdr:row>1172</xdr:row>
      <xdr:rowOff>890368</xdr:rowOff>
    </xdr:to>
    <xdr:pic>
      <xdr:nvPicPr>
        <xdr:cNvPr id="2230" name="Picture 2229">
          <a:extLst>
            <a:ext uri="{FF2B5EF4-FFF2-40B4-BE49-F238E27FC236}">
              <a16:creationId xmlns:a16="http://schemas.microsoft.com/office/drawing/2014/main" xmlns="" id="{05D005A3-E766-5F17-A618-0D69F6248DE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4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1002787436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1173</xdr:row>
      <xdr:rowOff>24011</xdr:rowOff>
    </xdr:from>
    <xdr:to>
      <xdr:col>7</xdr:col>
      <xdr:colOff>584200</xdr:colOff>
      <xdr:row>1173</xdr:row>
      <xdr:rowOff>890368</xdr:rowOff>
    </xdr:to>
    <xdr:pic>
      <xdr:nvPicPr>
        <xdr:cNvPr id="2232" name="Picture 2231">
          <a:extLst>
            <a:ext uri="{FF2B5EF4-FFF2-40B4-BE49-F238E27FC236}">
              <a16:creationId xmlns:a16="http://schemas.microsoft.com/office/drawing/2014/main" xmlns="" id="{5B5CE41E-AEE5-EF8C-AAA7-796203EFDEB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5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1003701836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1174</xdr:row>
      <xdr:rowOff>24011</xdr:rowOff>
    </xdr:from>
    <xdr:to>
      <xdr:col>7</xdr:col>
      <xdr:colOff>584200</xdr:colOff>
      <xdr:row>1174</xdr:row>
      <xdr:rowOff>890368</xdr:rowOff>
    </xdr:to>
    <xdr:pic>
      <xdr:nvPicPr>
        <xdr:cNvPr id="2234" name="Picture 2233">
          <a:extLst>
            <a:ext uri="{FF2B5EF4-FFF2-40B4-BE49-F238E27FC236}">
              <a16:creationId xmlns:a16="http://schemas.microsoft.com/office/drawing/2014/main" xmlns="" id="{2CB63B8A-E564-BB16-11E8-5F9BD310BFC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5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1004616236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1175</xdr:row>
      <xdr:rowOff>24011</xdr:rowOff>
    </xdr:from>
    <xdr:to>
      <xdr:col>7</xdr:col>
      <xdr:colOff>584200</xdr:colOff>
      <xdr:row>1175</xdr:row>
      <xdr:rowOff>890368</xdr:rowOff>
    </xdr:to>
    <xdr:pic>
      <xdr:nvPicPr>
        <xdr:cNvPr id="2236" name="Picture 2235">
          <a:extLst>
            <a:ext uri="{FF2B5EF4-FFF2-40B4-BE49-F238E27FC236}">
              <a16:creationId xmlns:a16="http://schemas.microsoft.com/office/drawing/2014/main" xmlns="" id="{0865D135-E999-6CEF-C66B-0EBBA4C9567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5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1005530636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1176</xdr:row>
      <xdr:rowOff>24011</xdr:rowOff>
    </xdr:from>
    <xdr:to>
      <xdr:col>7</xdr:col>
      <xdr:colOff>584200</xdr:colOff>
      <xdr:row>1176</xdr:row>
      <xdr:rowOff>890368</xdr:rowOff>
    </xdr:to>
    <xdr:pic>
      <xdr:nvPicPr>
        <xdr:cNvPr id="2238" name="Picture 2237">
          <a:extLst>
            <a:ext uri="{FF2B5EF4-FFF2-40B4-BE49-F238E27FC236}">
              <a16:creationId xmlns:a16="http://schemas.microsoft.com/office/drawing/2014/main" xmlns="" id="{E2F3CF60-1FAF-EF8B-E10E-CC30B766BD7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5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1006445036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1177</xdr:row>
      <xdr:rowOff>24011</xdr:rowOff>
    </xdr:from>
    <xdr:to>
      <xdr:col>7</xdr:col>
      <xdr:colOff>584200</xdr:colOff>
      <xdr:row>1177</xdr:row>
      <xdr:rowOff>890368</xdr:rowOff>
    </xdr:to>
    <xdr:pic>
      <xdr:nvPicPr>
        <xdr:cNvPr id="2240" name="Picture 2239">
          <a:extLst>
            <a:ext uri="{FF2B5EF4-FFF2-40B4-BE49-F238E27FC236}">
              <a16:creationId xmlns:a16="http://schemas.microsoft.com/office/drawing/2014/main" xmlns="" id="{08A0BE93-F270-9DB2-53AD-0F10C1D84BE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5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1007359436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1178</xdr:row>
      <xdr:rowOff>24011</xdr:rowOff>
    </xdr:from>
    <xdr:to>
      <xdr:col>7</xdr:col>
      <xdr:colOff>584200</xdr:colOff>
      <xdr:row>1178</xdr:row>
      <xdr:rowOff>890368</xdr:rowOff>
    </xdr:to>
    <xdr:pic>
      <xdr:nvPicPr>
        <xdr:cNvPr id="2242" name="Picture 2241">
          <a:extLst>
            <a:ext uri="{FF2B5EF4-FFF2-40B4-BE49-F238E27FC236}">
              <a16:creationId xmlns:a16="http://schemas.microsoft.com/office/drawing/2014/main" xmlns="" id="{73BFDE52-C47C-4187-7BC8-D535323EBEA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5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1008273836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1179</xdr:row>
      <xdr:rowOff>24011</xdr:rowOff>
    </xdr:from>
    <xdr:to>
      <xdr:col>7</xdr:col>
      <xdr:colOff>584200</xdr:colOff>
      <xdr:row>1179</xdr:row>
      <xdr:rowOff>890368</xdr:rowOff>
    </xdr:to>
    <xdr:pic>
      <xdr:nvPicPr>
        <xdr:cNvPr id="2244" name="Picture 2243">
          <a:extLst>
            <a:ext uri="{FF2B5EF4-FFF2-40B4-BE49-F238E27FC236}">
              <a16:creationId xmlns:a16="http://schemas.microsoft.com/office/drawing/2014/main" xmlns="" id="{6FB52AD9-EA20-D1D2-4DE4-E1885030EC5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5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1009188236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1180</xdr:row>
      <xdr:rowOff>24011</xdr:rowOff>
    </xdr:from>
    <xdr:to>
      <xdr:col>7</xdr:col>
      <xdr:colOff>584200</xdr:colOff>
      <xdr:row>1180</xdr:row>
      <xdr:rowOff>890368</xdr:rowOff>
    </xdr:to>
    <xdr:pic>
      <xdr:nvPicPr>
        <xdr:cNvPr id="2246" name="Picture 2245">
          <a:extLst>
            <a:ext uri="{FF2B5EF4-FFF2-40B4-BE49-F238E27FC236}">
              <a16:creationId xmlns:a16="http://schemas.microsoft.com/office/drawing/2014/main" xmlns="" id="{276DBE8D-4D58-FBD2-7011-A6F59F7168F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5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1010102636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1181</xdr:row>
      <xdr:rowOff>24011</xdr:rowOff>
    </xdr:from>
    <xdr:to>
      <xdr:col>7</xdr:col>
      <xdr:colOff>584200</xdr:colOff>
      <xdr:row>1181</xdr:row>
      <xdr:rowOff>890368</xdr:rowOff>
    </xdr:to>
    <xdr:pic>
      <xdr:nvPicPr>
        <xdr:cNvPr id="2248" name="Picture 2247">
          <a:extLst>
            <a:ext uri="{FF2B5EF4-FFF2-40B4-BE49-F238E27FC236}">
              <a16:creationId xmlns:a16="http://schemas.microsoft.com/office/drawing/2014/main" xmlns="" id="{E771D830-7623-0E75-C65F-FC2031D3254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5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1011017036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1182</xdr:row>
      <xdr:rowOff>24011</xdr:rowOff>
    </xdr:from>
    <xdr:to>
      <xdr:col>7</xdr:col>
      <xdr:colOff>584200</xdr:colOff>
      <xdr:row>1182</xdr:row>
      <xdr:rowOff>890368</xdr:rowOff>
    </xdr:to>
    <xdr:pic>
      <xdr:nvPicPr>
        <xdr:cNvPr id="2250" name="Picture 2249">
          <a:extLst>
            <a:ext uri="{FF2B5EF4-FFF2-40B4-BE49-F238E27FC236}">
              <a16:creationId xmlns:a16="http://schemas.microsoft.com/office/drawing/2014/main" xmlns="" id="{2718B244-A027-7546-CE68-4E1E6931CD8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5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1011931436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1183</xdr:row>
      <xdr:rowOff>24011</xdr:rowOff>
    </xdr:from>
    <xdr:to>
      <xdr:col>7</xdr:col>
      <xdr:colOff>584200</xdr:colOff>
      <xdr:row>1183</xdr:row>
      <xdr:rowOff>890368</xdr:rowOff>
    </xdr:to>
    <xdr:pic>
      <xdr:nvPicPr>
        <xdr:cNvPr id="2252" name="Picture 2251">
          <a:extLst>
            <a:ext uri="{FF2B5EF4-FFF2-40B4-BE49-F238E27FC236}">
              <a16:creationId xmlns:a16="http://schemas.microsoft.com/office/drawing/2014/main" xmlns="" id="{566109DB-6636-9FCE-3765-BBF14656135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6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1012845836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1184</xdr:row>
      <xdr:rowOff>24011</xdr:rowOff>
    </xdr:from>
    <xdr:to>
      <xdr:col>7</xdr:col>
      <xdr:colOff>584200</xdr:colOff>
      <xdr:row>1184</xdr:row>
      <xdr:rowOff>890368</xdr:rowOff>
    </xdr:to>
    <xdr:pic>
      <xdr:nvPicPr>
        <xdr:cNvPr id="2254" name="Picture 2253">
          <a:extLst>
            <a:ext uri="{FF2B5EF4-FFF2-40B4-BE49-F238E27FC236}">
              <a16:creationId xmlns:a16="http://schemas.microsoft.com/office/drawing/2014/main" xmlns="" id="{B2C018F1-B8C7-F59B-FDC3-91875BD66DD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6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1013760236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1185</xdr:row>
      <xdr:rowOff>24011</xdr:rowOff>
    </xdr:from>
    <xdr:to>
      <xdr:col>7</xdr:col>
      <xdr:colOff>584200</xdr:colOff>
      <xdr:row>1185</xdr:row>
      <xdr:rowOff>890368</xdr:rowOff>
    </xdr:to>
    <xdr:pic>
      <xdr:nvPicPr>
        <xdr:cNvPr id="2256" name="Picture 2255">
          <a:extLst>
            <a:ext uri="{FF2B5EF4-FFF2-40B4-BE49-F238E27FC236}">
              <a16:creationId xmlns:a16="http://schemas.microsoft.com/office/drawing/2014/main" xmlns="" id="{D4E6DA0C-A1EB-8785-ED16-8A62EA7C9AF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6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1014674636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1186</xdr:row>
      <xdr:rowOff>23912</xdr:rowOff>
    </xdr:from>
    <xdr:to>
      <xdr:col>7</xdr:col>
      <xdr:colOff>584200</xdr:colOff>
      <xdr:row>1186</xdr:row>
      <xdr:rowOff>900079</xdr:rowOff>
    </xdr:to>
    <xdr:pic>
      <xdr:nvPicPr>
        <xdr:cNvPr id="2258" name="Picture 2257">
          <a:extLst>
            <a:ext uri="{FF2B5EF4-FFF2-40B4-BE49-F238E27FC236}">
              <a16:creationId xmlns:a16="http://schemas.microsoft.com/office/drawing/2014/main" xmlns="" id="{2F000765-7180-82BB-3AAA-A9BAF42E576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6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1015588937"/>
          <a:ext cx="558800" cy="87616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1187</xdr:row>
      <xdr:rowOff>24011</xdr:rowOff>
    </xdr:from>
    <xdr:to>
      <xdr:col>7</xdr:col>
      <xdr:colOff>584200</xdr:colOff>
      <xdr:row>1187</xdr:row>
      <xdr:rowOff>890368</xdr:rowOff>
    </xdr:to>
    <xdr:pic>
      <xdr:nvPicPr>
        <xdr:cNvPr id="2260" name="Picture 2259">
          <a:extLst>
            <a:ext uri="{FF2B5EF4-FFF2-40B4-BE49-F238E27FC236}">
              <a16:creationId xmlns:a16="http://schemas.microsoft.com/office/drawing/2014/main" xmlns="" id="{118B25B9-FE2C-FD88-E151-1C671EBEF5F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6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1016512961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1188</xdr:row>
      <xdr:rowOff>24011</xdr:rowOff>
    </xdr:from>
    <xdr:to>
      <xdr:col>7</xdr:col>
      <xdr:colOff>584200</xdr:colOff>
      <xdr:row>1188</xdr:row>
      <xdr:rowOff>890368</xdr:rowOff>
    </xdr:to>
    <xdr:pic>
      <xdr:nvPicPr>
        <xdr:cNvPr id="2262" name="Picture 2261">
          <a:extLst>
            <a:ext uri="{FF2B5EF4-FFF2-40B4-BE49-F238E27FC236}">
              <a16:creationId xmlns:a16="http://schemas.microsoft.com/office/drawing/2014/main" xmlns="" id="{711F98B3-E63E-5EBF-774A-68BA159782C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6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1017427361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1189</xdr:row>
      <xdr:rowOff>24011</xdr:rowOff>
    </xdr:from>
    <xdr:to>
      <xdr:col>7</xdr:col>
      <xdr:colOff>584200</xdr:colOff>
      <xdr:row>1189</xdr:row>
      <xdr:rowOff>890368</xdr:rowOff>
    </xdr:to>
    <xdr:pic>
      <xdr:nvPicPr>
        <xdr:cNvPr id="2264" name="Picture 2263">
          <a:extLst>
            <a:ext uri="{FF2B5EF4-FFF2-40B4-BE49-F238E27FC236}">
              <a16:creationId xmlns:a16="http://schemas.microsoft.com/office/drawing/2014/main" xmlns="" id="{E3449209-4DA9-58C9-B513-48BF55B9844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6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1018341761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1190</xdr:row>
      <xdr:rowOff>24011</xdr:rowOff>
    </xdr:from>
    <xdr:to>
      <xdr:col>7</xdr:col>
      <xdr:colOff>584200</xdr:colOff>
      <xdr:row>1190</xdr:row>
      <xdr:rowOff>890368</xdr:rowOff>
    </xdr:to>
    <xdr:pic>
      <xdr:nvPicPr>
        <xdr:cNvPr id="2266" name="Picture 2265">
          <a:extLst>
            <a:ext uri="{FF2B5EF4-FFF2-40B4-BE49-F238E27FC236}">
              <a16:creationId xmlns:a16="http://schemas.microsoft.com/office/drawing/2014/main" xmlns="" id="{A9E6414E-AD63-184E-0AFF-907AE6EFE60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6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1019256161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1191</xdr:row>
      <xdr:rowOff>24011</xdr:rowOff>
    </xdr:from>
    <xdr:to>
      <xdr:col>7</xdr:col>
      <xdr:colOff>584200</xdr:colOff>
      <xdr:row>1191</xdr:row>
      <xdr:rowOff>890368</xdr:rowOff>
    </xdr:to>
    <xdr:pic>
      <xdr:nvPicPr>
        <xdr:cNvPr id="2268" name="Picture 2267">
          <a:extLst>
            <a:ext uri="{FF2B5EF4-FFF2-40B4-BE49-F238E27FC236}">
              <a16:creationId xmlns:a16="http://schemas.microsoft.com/office/drawing/2014/main" xmlns="" id="{B64335EB-7767-0FD2-96F1-38E385E686E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6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1020170561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1192</xdr:row>
      <xdr:rowOff>24011</xdr:rowOff>
    </xdr:from>
    <xdr:to>
      <xdr:col>7</xdr:col>
      <xdr:colOff>584200</xdr:colOff>
      <xdr:row>1192</xdr:row>
      <xdr:rowOff>890368</xdr:rowOff>
    </xdr:to>
    <xdr:pic>
      <xdr:nvPicPr>
        <xdr:cNvPr id="2270" name="Picture 2269">
          <a:extLst>
            <a:ext uri="{FF2B5EF4-FFF2-40B4-BE49-F238E27FC236}">
              <a16:creationId xmlns:a16="http://schemas.microsoft.com/office/drawing/2014/main" xmlns="" id="{38C8EC10-45D0-F508-3D1C-1EBD883A641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6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1021084961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1193</xdr:row>
      <xdr:rowOff>24011</xdr:rowOff>
    </xdr:from>
    <xdr:to>
      <xdr:col>7</xdr:col>
      <xdr:colOff>584200</xdr:colOff>
      <xdr:row>1193</xdr:row>
      <xdr:rowOff>890368</xdr:rowOff>
    </xdr:to>
    <xdr:pic>
      <xdr:nvPicPr>
        <xdr:cNvPr id="2272" name="Picture 2271">
          <a:extLst>
            <a:ext uri="{FF2B5EF4-FFF2-40B4-BE49-F238E27FC236}">
              <a16:creationId xmlns:a16="http://schemas.microsoft.com/office/drawing/2014/main" xmlns="" id="{21610271-A17C-6322-C7E1-39756929754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7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1021999361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1194</xdr:row>
      <xdr:rowOff>24011</xdr:rowOff>
    </xdr:from>
    <xdr:to>
      <xdr:col>7</xdr:col>
      <xdr:colOff>584200</xdr:colOff>
      <xdr:row>1194</xdr:row>
      <xdr:rowOff>890368</xdr:rowOff>
    </xdr:to>
    <xdr:pic>
      <xdr:nvPicPr>
        <xdr:cNvPr id="2274" name="Picture 2273">
          <a:extLst>
            <a:ext uri="{FF2B5EF4-FFF2-40B4-BE49-F238E27FC236}">
              <a16:creationId xmlns:a16="http://schemas.microsoft.com/office/drawing/2014/main" xmlns="" id="{927FADBE-96BF-35FE-6DF7-992EBEE5983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7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1022913761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1195</xdr:row>
      <xdr:rowOff>24011</xdr:rowOff>
    </xdr:from>
    <xdr:to>
      <xdr:col>7</xdr:col>
      <xdr:colOff>584200</xdr:colOff>
      <xdr:row>1195</xdr:row>
      <xdr:rowOff>890368</xdr:rowOff>
    </xdr:to>
    <xdr:pic>
      <xdr:nvPicPr>
        <xdr:cNvPr id="2276" name="Picture 2275">
          <a:extLst>
            <a:ext uri="{FF2B5EF4-FFF2-40B4-BE49-F238E27FC236}">
              <a16:creationId xmlns:a16="http://schemas.microsoft.com/office/drawing/2014/main" xmlns="" id="{A32C0271-BF1C-D3EE-BCC6-20B631CAE3B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7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1023828161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1196</xdr:row>
      <xdr:rowOff>24011</xdr:rowOff>
    </xdr:from>
    <xdr:to>
      <xdr:col>7</xdr:col>
      <xdr:colOff>584200</xdr:colOff>
      <xdr:row>1196</xdr:row>
      <xdr:rowOff>890368</xdr:rowOff>
    </xdr:to>
    <xdr:pic>
      <xdr:nvPicPr>
        <xdr:cNvPr id="2278" name="Picture 2277">
          <a:extLst>
            <a:ext uri="{FF2B5EF4-FFF2-40B4-BE49-F238E27FC236}">
              <a16:creationId xmlns:a16="http://schemas.microsoft.com/office/drawing/2014/main" xmlns="" id="{1E004B2D-31AA-E58B-2A0F-2C38BDC29CF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7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1024742561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1197</xdr:row>
      <xdr:rowOff>24011</xdr:rowOff>
    </xdr:from>
    <xdr:to>
      <xdr:col>7</xdr:col>
      <xdr:colOff>584200</xdr:colOff>
      <xdr:row>1197</xdr:row>
      <xdr:rowOff>890368</xdr:rowOff>
    </xdr:to>
    <xdr:pic>
      <xdr:nvPicPr>
        <xdr:cNvPr id="2280" name="Picture 2279">
          <a:extLst>
            <a:ext uri="{FF2B5EF4-FFF2-40B4-BE49-F238E27FC236}">
              <a16:creationId xmlns:a16="http://schemas.microsoft.com/office/drawing/2014/main" xmlns="" id="{4436BA8B-2E69-1AFB-1AEB-91D2B6267FD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7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1025656961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1198</xdr:row>
      <xdr:rowOff>24011</xdr:rowOff>
    </xdr:from>
    <xdr:to>
      <xdr:col>7</xdr:col>
      <xdr:colOff>584200</xdr:colOff>
      <xdr:row>1198</xdr:row>
      <xdr:rowOff>890368</xdr:rowOff>
    </xdr:to>
    <xdr:pic>
      <xdr:nvPicPr>
        <xdr:cNvPr id="2282" name="Picture 2281">
          <a:extLst>
            <a:ext uri="{FF2B5EF4-FFF2-40B4-BE49-F238E27FC236}">
              <a16:creationId xmlns:a16="http://schemas.microsoft.com/office/drawing/2014/main" xmlns="" id="{14374857-F56B-E2E9-BE36-FCD8A21D681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7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1026571361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1199</xdr:row>
      <xdr:rowOff>24011</xdr:rowOff>
    </xdr:from>
    <xdr:to>
      <xdr:col>7</xdr:col>
      <xdr:colOff>584200</xdr:colOff>
      <xdr:row>1199</xdr:row>
      <xdr:rowOff>890368</xdr:rowOff>
    </xdr:to>
    <xdr:pic>
      <xdr:nvPicPr>
        <xdr:cNvPr id="2284" name="Picture 2283">
          <a:extLst>
            <a:ext uri="{FF2B5EF4-FFF2-40B4-BE49-F238E27FC236}">
              <a16:creationId xmlns:a16="http://schemas.microsoft.com/office/drawing/2014/main" xmlns="" id="{FDD2831D-39A1-E744-EBD3-DBEEDC03165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7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1027485761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1202</xdr:row>
      <xdr:rowOff>24011</xdr:rowOff>
    </xdr:from>
    <xdr:to>
      <xdr:col>7</xdr:col>
      <xdr:colOff>584200</xdr:colOff>
      <xdr:row>1202</xdr:row>
      <xdr:rowOff>890368</xdr:rowOff>
    </xdr:to>
    <xdr:pic>
      <xdr:nvPicPr>
        <xdr:cNvPr id="2286" name="Picture 2285">
          <a:extLst>
            <a:ext uri="{FF2B5EF4-FFF2-40B4-BE49-F238E27FC236}">
              <a16:creationId xmlns:a16="http://schemas.microsoft.com/office/drawing/2014/main" xmlns="" id="{8C8CC54E-EF2D-D977-38C3-88F0B37572B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7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1028838311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1203</xdr:row>
      <xdr:rowOff>24011</xdr:rowOff>
    </xdr:from>
    <xdr:to>
      <xdr:col>7</xdr:col>
      <xdr:colOff>584200</xdr:colOff>
      <xdr:row>1203</xdr:row>
      <xdr:rowOff>890368</xdr:rowOff>
    </xdr:to>
    <xdr:pic>
      <xdr:nvPicPr>
        <xdr:cNvPr id="2288" name="Picture 2287">
          <a:extLst>
            <a:ext uri="{FF2B5EF4-FFF2-40B4-BE49-F238E27FC236}">
              <a16:creationId xmlns:a16="http://schemas.microsoft.com/office/drawing/2014/main" xmlns="" id="{4E3E6E69-A468-1421-AB79-6D83A2F7363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7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1029752711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1204</xdr:row>
      <xdr:rowOff>24011</xdr:rowOff>
    </xdr:from>
    <xdr:to>
      <xdr:col>7</xdr:col>
      <xdr:colOff>584200</xdr:colOff>
      <xdr:row>1204</xdr:row>
      <xdr:rowOff>890368</xdr:rowOff>
    </xdr:to>
    <xdr:pic>
      <xdr:nvPicPr>
        <xdr:cNvPr id="2290" name="Picture 2289">
          <a:extLst>
            <a:ext uri="{FF2B5EF4-FFF2-40B4-BE49-F238E27FC236}">
              <a16:creationId xmlns:a16="http://schemas.microsoft.com/office/drawing/2014/main" xmlns="" id="{813248F0-3C77-2DDE-F36E-10F6869FDDB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7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1030667111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1205</xdr:row>
      <xdr:rowOff>24011</xdr:rowOff>
    </xdr:from>
    <xdr:to>
      <xdr:col>7</xdr:col>
      <xdr:colOff>584200</xdr:colOff>
      <xdr:row>1205</xdr:row>
      <xdr:rowOff>890368</xdr:rowOff>
    </xdr:to>
    <xdr:pic>
      <xdr:nvPicPr>
        <xdr:cNvPr id="2292" name="Picture 2291">
          <a:extLst>
            <a:ext uri="{FF2B5EF4-FFF2-40B4-BE49-F238E27FC236}">
              <a16:creationId xmlns:a16="http://schemas.microsoft.com/office/drawing/2014/main" xmlns="" id="{F028A099-FCDD-22EC-7208-F2B8185E51E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8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1031581511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1206</xdr:row>
      <xdr:rowOff>24705</xdr:rowOff>
    </xdr:from>
    <xdr:to>
      <xdr:col>7</xdr:col>
      <xdr:colOff>584200</xdr:colOff>
      <xdr:row>1206</xdr:row>
      <xdr:rowOff>822991</xdr:rowOff>
    </xdr:to>
    <xdr:pic>
      <xdr:nvPicPr>
        <xdr:cNvPr id="2294" name="Picture 2293">
          <a:extLst>
            <a:ext uri="{FF2B5EF4-FFF2-40B4-BE49-F238E27FC236}">
              <a16:creationId xmlns:a16="http://schemas.microsoft.com/office/drawing/2014/main" xmlns="" id="{35EEDFD9-A86D-8E28-BAA2-5BFAE4C18D1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8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1032496605"/>
          <a:ext cx="558800" cy="798286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1207</xdr:row>
      <xdr:rowOff>24011</xdr:rowOff>
    </xdr:from>
    <xdr:to>
      <xdr:col>7</xdr:col>
      <xdr:colOff>584200</xdr:colOff>
      <xdr:row>1207</xdr:row>
      <xdr:rowOff>890368</xdr:rowOff>
    </xdr:to>
    <xdr:pic>
      <xdr:nvPicPr>
        <xdr:cNvPr id="2296" name="Picture 2295">
          <a:extLst>
            <a:ext uri="{FF2B5EF4-FFF2-40B4-BE49-F238E27FC236}">
              <a16:creationId xmlns:a16="http://schemas.microsoft.com/office/drawing/2014/main" xmlns="" id="{C8D56EF2-F052-6CDD-1C32-760D2C72DF9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8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1033343636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1208</xdr:row>
      <xdr:rowOff>24011</xdr:rowOff>
    </xdr:from>
    <xdr:to>
      <xdr:col>7</xdr:col>
      <xdr:colOff>584200</xdr:colOff>
      <xdr:row>1208</xdr:row>
      <xdr:rowOff>890368</xdr:rowOff>
    </xdr:to>
    <xdr:pic>
      <xdr:nvPicPr>
        <xdr:cNvPr id="2298" name="Picture 2297">
          <a:extLst>
            <a:ext uri="{FF2B5EF4-FFF2-40B4-BE49-F238E27FC236}">
              <a16:creationId xmlns:a16="http://schemas.microsoft.com/office/drawing/2014/main" xmlns="" id="{2E297B3E-7E4C-1C2F-4583-B1DC817EF40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8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1034258036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1209</xdr:row>
      <xdr:rowOff>24011</xdr:rowOff>
    </xdr:from>
    <xdr:to>
      <xdr:col>7</xdr:col>
      <xdr:colOff>584200</xdr:colOff>
      <xdr:row>1209</xdr:row>
      <xdr:rowOff>890368</xdr:rowOff>
    </xdr:to>
    <xdr:pic>
      <xdr:nvPicPr>
        <xdr:cNvPr id="2300" name="Picture 2299">
          <a:extLst>
            <a:ext uri="{FF2B5EF4-FFF2-40B4-BE49-F238E27FC236}">
              <a16:creationId xmlns:a16="http://schemas.microsoft.com/office/drawing/2014/main" xmlns="" id="{89A062B6-8DD6-85FE-13A8-0C420C124A9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8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1035172436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1210</xdr:row>
      <xdr:rowOff>24011</xdr:rowOff>
    </xdr:from>
    <xdr:to>
      <xdr:col>7</xdr:col>
      <xdr:colOff>584200</xdr:colOff>
      <xdr:row>1210</xdr:row>
      <xdr:rowOff>890368</xdr:rowOff>
    </xdr:to>
    <xdr:pic>
      <xdr:nvPicPr>
        <xdr:cNvPr id="2302" name="Picture 2301">
          <a:extLst>
            <a:ext uri="{FF2B5EF4-FFF2-40B4-BE49-F238E27FC236}">
              <a16:creationId xmlns:a16="http://schemas.microsoft.com/office/drawing/2014/main" xmlns="" id="{CD88FB46-8659-A59C-65AA-20E8C934961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8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1036086836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1211</xdr:row>
      <xdr:rowOff>24011</xdr:rowOff>
    </xdr:from>
    <xdr:to>
      <xdr:col>7</xdr:col>
      <xdr:colOff>584200</xdr:colOff>
      <xdr:row>1211</xdr:row>
      <xdr:rowOff>890368</xdr:rowOff>
    </xdr:to>
    <xdr:pic>
      <xdr:nvPicPr>
        <xdr:cNvPr id="2304" name="Picture 2303">
          <a:extLst>
            <a:ext uri="{FF2B5EF4-FFF2-40B4-BE49-F238E27FC236}">
              <a16:creationId xmlns:a16="http://schemas.microsoft.com/office/drawing/2014/main" xmlns="" id="{AC26D0CA-9334-B5DF-76C5-855E29F865D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8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1037001236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1212</xdr:row>
      <xdr:rowOff>24011</xdr:rowOff>
    </xdr:from>
    <xdr:to>
      <xdr:col>7</xdr:col>
      <xdr:colOff>584200</xdr:colOff>
      <xdr:row>1212</xdr:row>
      <xdr:rowOff>890368</xdr:rowOff>
    </xdr:to>
    <xdr:pic>
      <xdr:nvPicPr>
        <xdr:cNvPr id="2306" name="Picture 2305">
          <a:extLst>
            <a:ext uri="{FF2B5EF4-FFF2-40B4-BE49-F238E27FC236}">
              <a16:creationId xmlns:a16="http://schemas.microsoft.com/office/drawing/2014/main" xmlns="" id="{BBABD977-CA71-E881-2F7D-137C9A67A7C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8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1037915636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1213</xdr:row>
      <xdr:rowOff>24011</xdr:rowOff>
    </xdr:from>
    <xdr:to>
      <xdr:col>7</xdr:col>
      <xdr:colOff>584200</xdr:colOff>
      <xdr:row>1213</xdr:row>
      <xdr:rowOff>890368</xdr:rowOff>
    </xdr:to>
    <xdr:pic>
      <xdr:nvPicPr>
        <xdr:cNvPr id="2308" name="Picture 2307">
          <a:extLst>
            <a:ext uri="{FF2B5EF4-FFF2-40B4-BE49-F238E27FC236}">
              <a16:creationId xmlns:a16="http://schemas.microsoft.com/office/drawing/2014/main" xmlns="" id="{DB4F5518-C2FF-75D9-BC65-A7534039EC2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8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1038830036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1214</xdr:row>
      <xdr:rowOff>24011</xdr:rowOff>
    </xdr:from>
    <xdr:to>
      <xdr:col>7</xdr:col>
      <xdr:colOff>584200</xdr:colOff>
      <xdr:row>1214</xdr:row>
      <xdr:rowOff>890368</xdr:rowOff>
    </xdr:to>
    <xdr:pic>
      <xdr:nvPicPr>
        <xdr:cNvPr id="2310" name="Picture 2309">
          <a:extLst>
            <a:ext uri="{FF2B5EF4-FFF2-40B4-BE49-F238E27FC236}">
              <a16:creationId xmlns:a16="http://schemas.microsoft.com/office/drawing/2014/main" xmlns="" id="{EFD6455F-D72E-5909-0E6F-654A30FF5B6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8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1039744436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1215</xdr:row>
      <xdr:rowOff>24011</xdr:rowOff>
    </xdr:from>
    <xdr:to>
      <xdr:col>7</xdr:col>
      <xdr:colOff>584200</xdr:colOff>
      <xdr:row>1215</xdr:row>
      <xdr:rowOff>890368</xdr:rowOff>
    </xdr:to>
    <xdr:pic>
      <xdr:nvPicPr>
        <xdr:cNvPr id="2312" name="Picture 2311">
          <a:extLst>
            <a:ext uri="{FF2B5EF4-FFF2-40B4-BE49-F238E27FC236}">
              <a16:creationId xmlns:a16="http://schemas.microsoft.com/office/drawing/2014/main" xmlns="" id="{FBA79CE6-6584-1A88-E3B2-7EFA0C367B0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9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1040658836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1216</xdr:row>
      <xdr:rowOff>24011</xdr:rowOff>
    </xdr:from>
    <xdr:to>
      <xdr:col>7</xdr:col>
      <xdr:colOff>584200</xdr:colOff>
      <xdr:row>1216</xdr:row>
      <xdr:rowOff>890368</xdr:rowOff>
    </xdr:to>
    <xdr:pic>
      <xdr:nvPicPr>
        <xdr:cNvPr id="2314" name="Picture 2313">
          <a:extLst>
            <a:ext uri="{FF2B5EF4-FFF2-40B4-BE49-F238E27FC236}">
              <a16:creationId xmlns:a16="http://schemas.microsoft.com/office/drawing/2014/main" xmlns="" id="{FD15C5EA-BDF4-8499-1FFF-9E981C31C72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9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1041573236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1217</xdr:row>
      <xdr:rowOff>24011</xdr:rowOff>
    </xdr:from>
    <xdr:to>
      <xdr:col>7</xdr:col>
      <xdr:colOff>584200</xdr:colOff>
      <xdr:row>1217</xdr:row>
      <xdr:rowOff>890368</xdr:rowOff>
    </xdr:to>
    <xdr:pic>
      <xdr:nvPicPr>
        <xdr:cNvPr id="2316" name="Picture 2315">
          <a:extLst>
            <a:ext uri="{FF2B5EF4-FFF2-40B4-BE49-F238E27FC236}">
              <a16:creationId xmlns:a16="http://schemas.microsoft.com/office/drawing/2014/main" xmlns="" id="{6CC8F2E9-BA05-FD59-28CB-277093E1BCC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9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1042487636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1218</xdr:row>
      <xdr:rowOff>24011</xdr:rowOff>
    </xdr:from>
    <xdr:to>
      <xdr:col>7</xdr:col>
      <xdr:colOff>584200</xdr:colOff>
      <xdr:row>1218</xdr:row>
      <xdr:rowOff>890368</xdr:rowOff>
    </xdr:to>
    <xdr:pic>
      <xdr:nvPicPr>
        <xdr:cNvPr id="2318" name="Picture 2317">
          <a:extLst>
            <a:ext uri="{FF2B5EF4-FFF2-40B4-BE49-F238E27FC236}">
              <a16:creationId xmlns:a16="http://schemas.microsoft.com/office/drawing/2014/main" xmlns="" id="{BE81C6F5-42F1-A592-203D-61F78D6B3AB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9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1043402036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1219</xdr:row>
      <xdr:rowOff>24011</xdr:rowOff>
    </xdr:from>
    <xdr:to>
      <xdr:col>7</xdr:col>
      <xdr:colOff>584200</xdr:colOff>
      <xdr:row>1219</xdr:row>
      <xdr:rowOff>890368</xdr:rowOff>
    </xdr:to>
    <xdr:pic>
      <xdr:nvPicPr>
        <xdr:cNvPr id="2320" name="Picture 2319">
          <a:extLst>
            <a:ext uri="{FF2B5EF4-FFF2-40B4-BE49-F238E27FC236}">
              <a16:creationId xmlns:a16="http://schemas.microsoft.com/office/drawing/2014/main" xmlns="" id="{32E6DFE5-333E-4699-0D0E-4C9F4DEF2D3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9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1044316436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1220</xdr:row>
      <xdr:rowOff>24011</xdr:rowOff>
    </xdr:from>
    <xdr:to>
      <xdr:col>7</xdr:col>
      <xdr:colOff>584200</xdr:colOff>
      <xdr:row>1220</xdr:row>
      <xdr:rowOff>890368</xdr:rowOff>
    </xdr:to>
    <xdr:pic>
      <xdr:nvPicPr>
        <xdr:cNvPr id="2322" name="Picture 2321">
          <a:extLst>
            <a:ext uri="{FF2B5EF4-FFF2-40B4-BE49-F238E27FC236}">
              <a16:creationId xmlns:a16="http://schemas.microsoft.com/office/drawing/2014/main" xmlns="" id="{A365664D-7A0D-07F9-5819-08494C33DEA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9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1045230836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1221</xdr:row>
      <xdr:rowOff>24011</xdr:rowOff>
    </xdr:from>
    <xdr:to>
      <xdr:col>7</xdr:col>
      <xdr:colOff>584200</xdr:colOff>
      <xdr:row>1221</xdr:row>
      <xdr:rowOff>890368</xdr:rowOff>
    </xdr:to>
    <xdr:pic>
      <xdr:nvPicPr>
        <xdr:cNvPr id="2324" name="Picture 2323">
          <a:extLst>
            <a:ext uri="{FF2B5EF4-FFF2-40B4-BE49-F238E27FC236}">
              <a16:creationId xmlns:a16="http://schemas.microsoft.com/office/drawing/2014/main" xmlns="" id="{6040D8F5-8A6F-99A4-B771-6D2D46E5272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9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1046145236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1222</xdr:row>
      <xdr:rowOff>24011</xdr:rowOff>
    </xdr:from>
    <xdr:to>
      <xdr:col>7</xdr:col>
      <xdr:colOff>584200</xdr:colOff>
      <xdr:row>1222</xdr:row>
      <xdr:rowOff>890368</xdr:rowOff>
    </xdr:to>
    <xdr:pic>
      <xdr:nvPicPr>
        <xdr:cNvPr id="2326" name="Picture 2325">
          <a:extLst>
            <a:ext uri="{FF2B5EF4-FFF2-40B4-BE49-F238E27FC236}">
              <a16:creationId xmlns:a16="http://schemas.microsoft.com/office/drawing/2014/main" xmlns="" id="{5A068AE2-4D0E-9DFD-F960-02682974D46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9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1047059636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1223</xdr:row>
      <xdr:rowOff>24011</xdr:rowOff>
    </xdr:from>
    <xdr:to>
      <xdr:col>7</xdr:col>
      <xdr:colOff>584200</xdr:colOff>
      <xdr:row>1223</xdr:row>
      <xdr:rowOff>890368</xdr:rowOff>
    </xdr:to>
    <xdr:pic>
      <xdr:nvPicPr>
        <xdr:cNvPr id="2328" name="Picture 2327">
          <a:extLst>
            <a:ext uri="{FF2B5EF4-FFF2-40B4-BE49-F238E27FC236}">
              <a16:creationId xmlns:a16="http://schemas.microsoft.com/office/drawing/2014/main" xmlns="" id="{A64764E3-0BA8-2706-C5D1-FDC9983969C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9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1047974036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1224</xdr:row>
      <xdr:rowOff>24011</xdr:rowOff>
    </xdr:from>
    <xdr:to>
      <xdr:col>7</xdr:col>
      <xdr:colOff>584200</xdr:colOff>
      <xdr:row>1224</xdr:row>
      <xdr:rowOff>890368</xdr:rowOff>
    </xdr:to>
    <xdr:pic>
      <xdr:nvPicPr>
        <xdr:cNvPr id="2330" name="Picture 2329">
          <a:extLst>
            <a:ext uri="{FF2B5EF4-FFF2-40B4-BE49-F238E27FC236}">
              <a16:creationId xmlns:a16="http://schemas.microsoft.com/office/drawing/2014/main" xmlns="" id="{CB5713F9-57E9-E80C-1065-33EEB59AE9A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9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1048888436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1225</xdr:row>
      <xdr:rowOff>24011</xdr:rowOff>
    </xdr:from>
    <xdr:to>
      <xdr:col>7</xdr:col>
      <xdr:colOff>584200</xdr:colOff>
      <xdr:row>1225</xdr:row>
      <xdr:rowOff>890368</xdr:rowOff>
    </xdr:to>
    <xdr:pic>
      <xdr:nvPicPr>
        <xdr:cNvPr id="2332" name="Picture 2331">
          <a:extLst>
            <a:ext uri="{FF2B5EF4-FFF2-40B4-BE49-F238E27FC236}">
              <a16:creationId xmlns:a16="http://schemas.microsoft.com/office/drawing/2014/main" xmlns="" id="{130B8D8F-848D-BDA9-6E2D-D1704EEABEF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0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1049802836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1226</xdr:row>
      <xdr:rowOff>24011</xdr:rowOff>
    </xdr:from>
    <xdr:to>
      <xdr:col>7</xdr:col>
      <xdr:colOff>584200</xdr:colOff>
      <xdr:row>1226</xdr:row>
      <xdr:rowOff>890368</xdr:rowOff>
    </xdr:to>
    <xdr:pic>
      <xdr:nvPicPr>
        <xdr:cNvPr id="2334" name="Picture 2333">
          <a:extLst>
            <a:ext uri="{FF2B5EF4-FFF2-40B4-BE49-F238E27FC236}">
              <a16:creationId xmlns:a16="http://schemas.microsoft.com/office/drawing/2014/main" xmlns="" id="{ACB79142-B72A-085F-0F41-64F13CE5585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0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1050717236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1227</xdr:row>
      <xdr:rowOff>24011</xdr:rowOff>
    </xdr:from>
    <xdr:to>
      <xdr:col>7</xdr:col>
      <xdr:colOff>584200</xdr:colOff>
      <xdr:row>1227</xdr:row>
      <xdr:rowOff>890368</xdr:rowOff>
    </xdr:to>
    <xdr:pic>
      <xdr:nvPicPr>
        <xdr:cNvPr id="2336" name="Picture 2335">
          <a:extLst>
            <a:ext uri="{FF2B5EF4-FFF2-40B4-BE49-F238E27FC236}">
              <a16:creationId xmlns:a16="http://schemas.microsoft.com/office/drawing/2014/main" xmlns="" id="{78095C37-5EFA-32F5-EC95-BB0CC4D4EAF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0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1051631636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1228</xdr:row>
      <xdr:rowOff>24011</xdr:rowOff>
    </xdr:from>
    <xdr:to>
      <xdr:col>7</xdr:col>
      <xdr:colOff>584200</xdr:colOff>
      <xdr:row>1228</xdr:row>
      <xdr:rowOff>890368</xdr:rowOff>
    </xdr:to>
    <xdr:pic>
      <xdr:nvPicPr>
        <xdr:cNvPr id="2338" name="Picture 2337">
          <a:extLst>
            <a:ext uri="{FF2B5EF4-FFF2-40B4-BE49-F238E27FC236}">
              <a16:creationId xmlns:a16="http://schemas.microsoft.com/office/drawing/2014/main" xmlns="" id="{04C82B0B-5EB1-E72B-AE7A-9D378397074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0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1052546036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1229</xdr:row>
      <xdr:rowOff>24011</xdr:rowOff>
    </xdr:from>
    <xdr:to>
      <xdr:col>7</xdr:col>
      <xdr:colOff>584200</xdr:colOff>
      <xdr:row>1229</xdr:row>
      <xdr:rowOff>890368</xdr:rowOff>
    </xdr:to>
    <xdr:pic>
      <xdr:nvPicPr>
        <xdr:cNvPr id="2340" name="Picture 2339">
          <a:extLst>
            <a:ext uri="{FF2B5EF4-FFF2-40B4-BE49-F238E27FC236}">
              <a16:creationId xmlns:a16="http://schemas.microsoft.com/office/drawing/2014/main" xmlns="" id="{D047D61A-0695-C5C6-9824-6664CCEE67E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0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1053460436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1230</xdr:row>
      <xdr:rowOff>24705</xdr:rowOff>
    </xdr:from>
    <xdr:to>
      <xdr:col>7</xdr:col>
      <xdr:colOff>584200</xdr:colOff>
      <xdr:row>1230</xdr:row>
      <xdr:rowOff>822991</xdr:rowOff>
    </xdr:to>
    <xdr:pic>
      <xdr:nvPicPr>
        <xdr:cNvPr id="2342" name="Picture 2341">
          <a:extLst>
            <a:ext uri="{FF2B5EF4-FFF2-40B4-BE49-F238E27FC236}">
              <a16:creationId xmlns:a16="http://schemas.microsoft.com/office/drawing/2014/main" xmlns="" id="{D80BC71D-A751-A780-5FC8-988E965444A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0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1054375530"/>
          <a:ext cx="558800" cy="798286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1231</xdr:row>
      <xdr:rowOff>24011</xdr:rowOff>
    </xdr:from>
    <xdr:to>
      <xdr:col>7</xdr:col>
      <xdr:colOff>584200</xdr:colOff>
      <xdr:row>1231</xdr:row>
      <xdr:rowOff>890368</xdr:rowOff>
    </xdr:to>
    <xdr:pic>
      <xdr:nvPicPr>
        <xdr:cNvPr id="2344" name="Picture 2343">
          <a:extLst>
            <a:ext uri="{FF2B5EF4-FFF2-40B4-BE49-F238E27FC236}">
              <a16:creationId xmlns:a16="http://schemas.microsoft.com/office/drawing/2014/main" xmlns="" id="{1CF0ECA4-C6E6-22E9-CBA9-3518B21ECD6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0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1055222561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1232</xdr:row>
      <xdr:rowOff>24011</xdr:rowOff>
    </xdr:from>
    <xdr:to>
      <xdr:col>7</xdr:col>
      <xdr:colOff>584200</xdr:colOff>
      <xdr:row>1232</xdr:row>
      <xdr:rowOff>890368</xdr:rowOff>
    </xdr:to>
    <xdr:pic>
      <xdr:nvPicPr>
        <xdr:cNvPr id="2346" name="Picture 2345">
          <a:extLst>
            <a:ext uri="{FF2B5EF4-FFF2-40B4-BE49-F238E27FC236}">
              <a16:creationId xmlns:a16="http://schemas.microsoft.com/office/drawing/2014/main" xmlns="" id="{07D5819A-5DFC-6218-EFA6-3008D33E6DF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0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1056136961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1233</xdr:row>
      <xdr:rowOff>24011</xdr:rowOff>
    </xdr:from>
    <xdr:to>
      <xdr:col>7</xdr:col>
      <xdr:colOff>584200</xdr:colOff>
      <xdr:row>1233</xdr:row>
      <xdr:rowOff>890368</xdr:rowOff>
    </xdr:to>
    <xdr:pic>
      <xdr:nvPicPr>
        <xdr:cNvPr id="2348" name="Picture 2347">
          <a:extLst>
            <a:ext uri="{FF2B5EF4-FFF2-40B4-BE49-F238E27FC236}">
              <a16:creationId xmlns:a16="http://schemas.microsoft.com/office/drawing/2014/main" xmlns="" id="{763D8BD4-3FE3-FB20-E192-D676171CA95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0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1057051361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1234</xdr:row>
      <xdr:rowOff>24011</xdr:rowOff>
    </xdr:from>
    <xdr:to>
      <xdr:col>7</xdr:col>
      <xdr:colOff>584200</xdr:colOff>
      <xdr:row>1234</xdr:row>
      <xdr:rowOff>890368</xdr:rowOff>
    </xdr:to>
    <xdr:pic>
      <xdr:nvPicPr>
        <xdr:cNvPr id="2350" name="Picture 2349">
          <a:extLst>
            <a:ext uri="{FF2B5EF4-FFF2-40B4-BE49-F238E27FC236}">
              <a16:creationId xmlns:a16="http://schemas.microsoft.com/office/drawing/2014/main" xmlns="" id="{825A9DCD-B1AB-929E-176C-68B4B1BDE0F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0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1057965761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1235</xdr:row>
      <xdr:rowOff>24011</xdr:rowOff>
    </xdr:from>
    <xdr:to>
      <xdr:col>7</xdr:col>
      <xdr:colOff>584200</xdr:colOff>
      <xdr:row>1235</xdr:row>
      <xdr:rowOff>890368</xdr:rowOff>
    </xdr:to>
    <xdr:pic>
      <xdr:nvPicPr>
        <xdr:cNvPr id="2352" name="Picture 2351">
          <a:extLst>
            <a:ext uri="{FF2B5EF4-FFF2-40B4-BE49-F238E27FC236}">
              <a16:creationId xmlns:a16="http://schemas.microsoft.com/office/drawing/2014/main" xmlns="" id="{DE75E590-D337-51FF-9819-36401E5E4FE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1058880161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1236</xdr:row>
      <xdr:rowOff>21927</xdr:rowOff>
    </xdr:from>
    <xdr:to>
      <xdr:col>7</xdr:col>
      <xdr:colOff>584200</xdr:colOff>
      <xdr:row>1236</xdr:row>
      <xdr:rowOff>768653</xdr:rowOff>
    </xdr:to>
    <xdr:pic>
      <xdr:nvPicPr>
        <xdr:cNvPr id="2354" name="Picture 2353">
          <a:extLst>
            <a:ext uri="{FF2B5EF4-FFF2-40B4-BE49-F238E27FC236}">
              <a16:creationId xmlns:a16="http://schemas.microsoft.com/office/drawing/2014/main" xmlns="" id="{D2F1EE71-B6F7-E8ED-45E3-EEBD02208E1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1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1059792477"/>
          <a:ext cx="558800" cy="746726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1237</xdr:row>
      <xdr:rowOff>22523</xdr:rowOff>
    </xdr:from>
    <xdr:to>
      <xdr:col>7</xdr:col>
      <xdr:colOff>584200</xdr:colOff>
      <xdr:row>1237</xdr:row>
      <xdr:rowOff>729865</xdr:rowOff>
    </xdr:to>
    <xdr:pic>
      <xdr:nvPicPr>
        <xdr:cNvPr id="2356" name="Picture 2355">
          <a:extLst>
            <a:ext uri="{FF2B5EF4-FFF2-40B4-BE49-F238E27FC236}">
              <a16:creationId xmlns:a16="http://schemas.microsoft.com/office/drawing/2014/main" xmlns="" id="{0226765A-7B19-4542-6631-FA3C35AD9C6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1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1060583648"/>
          <a:ext cx="558800" cy="707342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1238</xdr:row>
      <xdr:rowOff>24011</xdr:rowOff>
    </xdr:from>
    <xdr:to>
      <xdr:col>7</xdr:col>
      <xdr:colOff>584200</xdr:colOff>
      <xdr:row>1238</xdr:row>
      <xdr:rowOff>890368</xdr:rowOff>
    </xdr:to>
    <xdr:pic>
      <xdr:nvPicPr>
        <xdr:cNvPr id="2358" name="Picture 2357">
          <a:extLst>
            <a:ext uri="{FF2B5EF4-FFF2-40B4-BE49-F238E27FC236}">
              <a16:creationId xmlns:a16="http://schemas.microsoft.com/office/drawing/2014/main" xmlns="" id="{08CE2E6C-7017-DF6F-0167-5515975E9E8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1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1061337611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1239</xdr:row>
      <xdr:rowOff>24011</xdr:rowOff>
    </xdr:from>
    <xdr:to>
      <xdr:col>7</xdr:col>
      <xdr:colOff>584200</xdr:colOff>
      <xdr:row>1239</xdr:row>
      <xdr:rowOff>890368</xdr:rowOff>
    </xdr:to>
    <xdr:pic>
      <xdr:nvPicPr>
        <xdr:cNvPr id="2360" name="Picture 2359">
          <a:extLst>
            <a:ext uri="{FF2B5EF4-FFF2-40B4-BE49-F238E27FC236}">
              <a16:creationId xmlns:a16="http://schemas.microsoft.com/office/drawing/2014/main" xmlns="" id="{C636C599-171C-0AE6-A0B0-EAAA01C97A3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1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1062252011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1240</xdr:row>
      <xdr:rowOff>24011</xdr:rowOff>
    </xdr:from>
    <xdr:to>
      <xdr:col>7</xdr:col>
      <xdr:colOff>584200</xdr:colOff>
      <xdr:row>1240</xdr:row>
      <xdr:rowOff>890368</xdr:rowOff>
    </xdr:to>
    <xdr:pic>
      <xdr:nvPicPr>
        <xdr:cNvPr id="2362" name="Picture 2361">
          <a:extLst>
            <a:ext uri="{FF2B5EF4-FFF2-40B4-BE49-F238E27FC236}">
              <a16:creationId xmlns:a16="http://schemas.microsoft.com/office/drawing/2014/main" xmlns="" id="{726938A6-7B78-0F93-9FCD-2A240B4031F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1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1063166411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1241</xdr:row>
      <xdr:rowOff>24011</xdr:rowOff>
    </xdr:from>
    <xdr:to>
      <xdr:col>7</xdr:col>
      <xdr:colOff>584200</xdr:colOff>
      <xdr:row>1241</xdr:row>
      <xdr:rowOff>890368</xdr:rowOff>
    </xdr:to>
    <xdr:pic>
      <xdr:nvPicPr>
        <xdr:cNvPr id="2364" name="Picture 2363">
          <a:extLst>
            <a:ext uri="{FF2B5EF4-FFF2-40B4-BE49-F238E27FC236}">
              <a16:creationId xmlns:a16="http://schemas.microsoft.com/office/drawing/2014/main" xmlns="" id="{45285EFD-A864-A468-7920-A1720F2213B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1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1064080811"/>
          <a:ext cx="558800" cy="866357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1242</xdr:row>
      <xdr:rowOff>24011</xdr:rowOff>
    </xdr:from>
    <xdr:to>
      <xdr:col>7</xdr:col>
      <xdr:colOff>584200</xdr:colOff>
      <xdr:row>1242</xdr:row>
      <xdr:rowOff>890368</xdr:rowOff>
    </xdr:to>
    <xdr:pic>
      <xdr:nvPicPr>
        <xdr:cNvPr id="2366" name="Picture 2365">
          <a:extLst>
            <a:ext uri="{FF2B5EF4-FFF2-40B4-BE49-F238E27FC236}">
              <a16:creationId xmlns:a16="http://schemas.microsoft.com/office/drawing/2014/main" xmlns="" id="{1C38B6EA-C6E6-0E14-6ECD-1E811DF11E4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1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7650" y="1064995211"/>
          <a:ext cx="558800" cy="866357"/>
        </a:xfrm>
        <a:prstGeom prst="rect">
          <a:avLst/>
        </a:prstGeom>
      </xdr:spPr>
    </xdr:pic>
    <xdr:clientData/>
  </xdr:twoCellAnchor>
</xdr:wsDr>
</file>

<file path=xl/ink/ink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0-28T23:43:15.206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32,'0'0'0</inkml:trace>
</inkml: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Лист2">
    <tabColor indexed="10"/>
  </sheetPr>
  <dimension ref="A1:BO130"/>
  <sheetViews>
    <sheetView zoomScaleNormal="100" zoomScaleSheetLayoutView="100" workbookViewId="0">
      <selection activeCell="A63" sqref="A63:XFD63"/>
    </sheetView>
  </sheetViews>
  <sheetFormatPr defaultColWidth="8.85546875" defaultRowHeight="9" customHeight="1"/>
  <cols>
    <col min="1" max="2" width="1.42578125" customWidth="1"/>
    <col min="3" max="18" width="1.7109375" customWidth="1"/>
    <col min="19" max="20" width="1.42578125" customWidth="1"/>
    <col min="21" max="21" width="1.85546875" customWidth="1"/>
    <col min="22" max="23" width="1.42578125" customWidth="1"/>
    <col min="24" max="24" width="1.28515625" customWidth="1"/>
    <col min="25" max="37" width="1.42578125" customWidth="1"/>
    <col min="38" max="38" width="12.5703125" customWidth="1"/>
    <col min="39" max="53" width="1.42578125" customWidth="1"/>
    <col min="54" max="54" width="0.42578125" customWidth="1"/>
    <col min="55" max="55" width="1.42578125" customWidth="1"/>
    <col min="56" max="56" width="2.5703125" customWidth="1"/>
    <col min="57" max="57" width="1.42578125" customWidth="1"/>
    <col min="58" max="58" width="0.42578125" customWidth="1"/>
    <col min="59" max="60" width="1.42578125" customWidth="1"/>
    <col min="61" max="67" width="1.7109375" customWidth="1"/>
  </cols>
  <sheetData>
    <row r="1" spans="1:67" ht="9" customHeight="1">
      <c r="A1" s="36"/>
      <c r="B1" s="350" t="s">
        <v>45</v>
      </c>
      <c r="C1" s="350"/>
      <c r="D1" s="350"/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28"/>
      <c r="S1" s="28"/>
      <c r="T1" s="28"/>
      <c r="U1" s="357" t="s">
        <v>25</v>
      </c>
      <c r="V1" s="357"/>
      <c r="W1" s="357"/>
      <c r="X1" s="357"/>
      <c r="Y1" s="357"/>
      <c r="Z1" s="357"/>
      <c r="AA1" s="357"/>
      <c r="AB1" s="357"/>
      <c r="AC1" s="357"/>
      <c r="AD1" s="357"/>
      <c r="AE1" s="357"/>
      <c r="AF1" s="357"/>
      <c r="AG1" s="357"/>
      <c r="AH1" s="357"/>
      <c r="AI1" s="357"/>
      <c r="AJ1" s="357"/>
      <c r="AK1" s="357"/>
      <c r="AL1" s="357"/>
      <c r="AM1" s="357"/>
      <c r="AN1" s="357"/>
      <c r="AO1" s="357"/>
      <c r="AP1" s="59"/>
      <c r="AQ1" s="59"/>
      <c r="AR1" s="59"/>
      <c r="AS1" s="59"/>
      <c r="AT1" s="59"/>
      <c r="AU1" s="59"/>
      <c r="AV1" s="59"/>
      <c r="AW1" s="59"/>
      <c r="AX1" s="59"/>
      <c r="AY1" s="59"/>
      <c r="AZ1" s="59"/>
      <c r="BA1" s="59"/>
      <c r="BB1" s="59"/>
      <c r="BC1" s="59"/>
      <c r="BD1" s="59"/>
      <c r="BE1" s="59"/>
      <c r="BF1" s="59"/>
      <c r="BG1" s="59"/>
      <c r="BH1" s="59"/>
      <c r="BI1" s="59"/>
      <c r="BJ1" s="59"/>
      <c r="BK1" s="59"/>
      <c r="BL1" s="59"/>
      <c r="BM1" s="65"/>
      <c r="BN1" s="158"/>
      <c r="BO1" s="158"/>
    </row>
    <row r="2" spans="1:67" ht="9" customHeight="1">
      <c r="A2" s="36"/>
      <c r="B2" s="350"/>
      <c r="C2" s="350"/>
      <c r="D2" s="350"/>
      <c r="E2" s="350"/>
      <c r="F2" s="350"/>
      <c r="G2" s="350"/>
      <c r="H2" s="350"/>
      <c r="I2" s="350"/>
      <c r="J2" s="350"/>
      <c r="K2" s="350"/>
      <c r="L2" s="350"/>
      <c r="M2" s="350"/>
      <c r="N2" s="350"/>
      <c r="O2" s="350"/>
      <c r="P2" s="350"/>
      <c r="Q2" s="350"/>
      <c r="R2" s="28"/>
      <c r="S2" s="28"/>
      <c r="T2" s="28"/>
      <c r="U2" s="357"/>
      <c r="V2" s="357"/>
      <c r="W2" s="357"/>
      <c r="X2" s="357"/>
      <c r="Y2" s="357"/>
      <c r="Z2" s="357"/>
      <c r="AA2" s="357"/>
      <c r="AB2" s="357"/>
      <c r="AC2" s="357"/>
      <c r="AD2" s="357"/>
      <c r="AE2" s="357"/>
      <c r="AF2" s="357"/>
      <c r="AG2" s="357"/>
      <c r="AH2" s="357"/>
      <c r="AI2" s="357"/>
      <c r="AJ2" s="357"/>
      <c r="AK2" s="357"/>
      <c r="AL2" s="357"/>
      <c r="AM2" s="357"/>
      <c r="AN2" s="357"/>
      <c r="AO2" s="357"/>
      <c r="AP2" s="59"/>
      <c r="AQ2" s="59"/>
      <c r="AR2" s="59"/>
      <c r="AS2" s="59"/>
      <c r="AT2" s="59"/>
      <c r="AU2" s="59"/>
      <c r="AV2" s="59"/>
      <c r="AW2" s="59"/>
      <c r="AX2" s="59"/>
      <c r="AY2" s="59"/>
      <c r="AZ2" s="59"/>
      <c r="BA2" s="59"/>
      <c r="BB2" s="59"/>
      <c r="BC2" s="59"/>
      <c r="BD2" s="59"/>
      <c r="BE2" s="59"/>
      <c r="BF2" s="59"/>
      <c r="BG2" s="59"/>
      <c r="BH2" s="59"/>
      <c r="BI2" s="59"/>
      <c r="BJ2" s="59"/>
      <c r="BK2" s="59"/>
      <c r="BL2" s="59"/>
      <c r="BM2" s="65"/>
      <c r="BN2" s="158"/>
      <c r="BO2" s="158"/>
    </row>
    <row r="3" spans="1:67" ht="9" customHeight="1">
      <c r="A3" s="36"/>
      <c r="B3" s="350"/>
      <c r="C3" s="350"/>
      <c r="D3" s="350"/>
      <c r="E3" s="350"/>
      <c r="F3" s="350"/>
      <c r="G3" s="350"/>
      <c r="H3" s="350"/>
      <c r="I3" s="350"/>
      <c r="J3" s="350"/>
      <c r="K3" s="350"/>
      <c r="L3" s="350"/>
      <c r="M3" s="350"/>
      <c r="N3" s="350"/>
      <c r="O3" s="350"/>
      <c r="P3" s="350"/>
      <c r="Q3" s="350"/>
      <c r="R3" s="28"/>
      <c r="S3" s="28"/>
      <c r="T3" s="28"/>
      <c r="U3" s="357"/>
      <c r="V3" s="357"/>
      <c r="W3" s="357"/>
      <c r="X3" s="357"/>
      <c r="Y3" s="357"/>
      <c r="Z3" s="357"/>
      <c r="AA3" s="357"/>
      <c r="AB3" s="357"/>
      <c r="AC3" s="357"/>
      <c r="AD3" s="357"/>
      <c r="AE3" s="357"/>
      <c r="AF3" s="357"/>
      <c r="AG3" s="357"/>
      <c r="AH3" s="357"/>
      <c r="AI3" s="357"/>
      <c r="AJ3" s="357"/>
      <c r="AK3" s="357"/>
      <c r="AL3" s="357"/>
      <c r="AM3" s="357"/>
      <c r="AN3" s="357"/>
      <c r="AO3" s="357"/>
      <c r="AP3" s="59"/>
      <c r="AQ3" s="59"/>
      <c r="AR3" s="59"/>
      <c r="AS3" s="59"/>
      <c r="AT3" s="59"/>
      <c r="AU3" s="59"/>
      <c r="AV3" s="59"/>
      <c r="AW3" s="59"/>
      <c r="AX3" s="59"/>
      <c r="AY3" s="59"/>
      <c r="AZ3" s="59"/>
      <c r="BA3" s="59"/>
      <c r="BB3" s="59"/>
      <c r="BC3" s="59"/>
      <c r="BD3" s="59"/>
      <c r="BE3" s="59"/>
      <c r="BF3" s="59"/>
      <c r="BG3" s="59"/>
      <c r="BH3" s="59"/>
      <c r="BI3" s="59"/>
      <c r="BJ3" s="59"/>
      <c r="BK3" s="59"/>
      <c r="BL3" s="59"/>
      <c r="BM3" s="65"/>
      <c r="BN3" s="158"/>
      <c r="BO3" s="158"/>
    </row>
    <row r="4" spans="1:67" ht="5.25" customHeight="1">
      <c r="A4" s="36"/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8"/>
      <c r="N4" s="28"/>
      <c r="O4" s="28"/>
      <c r="P4" s="28"/>
      <c r="Q4" s="28"/>
      <c r="R4" s="28"/>
      <c r="S4" s="28"/>
      <c r="T4" s="28"/>
      <c r="U4" s="357"/>
      <c r="V4" s="357"/>
      <c r="W4" s="357"/>
      <c r="X4" s="357"/>
      <c r="Y4" s="357"/>
      <c r="Z4" s="357"/>
      <c r="AA4" s="357"/>
      <c r="AB4" s="357"/>
      <c r="AC4" s="357"/>
      <c r="AD4" s="357"/>
      <c r="AE4" s="357"/>
      <c r="AF4" s="357"/>
      <c r="AG4" s="357"/>
      <c r="AH4" s="357"/>
      <c r="AI4" s="357"/>
      <c r="AJ4" s="357"/>
      <c r="AK4" s="357"/>
      <c r="AL4" s="357"/>
      <c r="AM4" s="357"/>
      <c r="AN4" s="357"/>
      <c r="AO4" s="357"/>
      <c r="AP4" s="41"/>
      <c r="AQ4" s="41"/>
      <c r="AR4" s="41"/>
      <c r="AS4" s="41"/>
      <c r="AT4" s="41"/>
      <c r="AU4" s="41"/>
      <c r="AV4" s="41"/>
      <c r="AW4" s="41"/>
      <c r="AX4" s="41"/>
      <c r="AY4" s="41"/>
      <c r="AZ4" s="41"/>
      <c r="BA4" s="41"/>
      <c r="BB4" s="41"/>
      <c r="BC4" s="41"/>
      <c r="BD4" s="41"/>
      <c r="BE4" s="41"/>
      <c r="BF4" s="41"/>
      <c r="BG4" s="3"/>
      <c r="BH4" s="3"/>
      <c r="BI4" s="2"/>
      <c r="BJ4" s="36"/>
      <c r="BK4" s="36"/>
      <c r="BL4" s="36"/>
      <c r="BM4" s="36"/>
      <c r="BN4" s="159"/>
      <c r="BO4" s="159"/>
    </row>
    <row r="5" spans="1:67" ht="9.75" customHeight="1">
      <c r="A5" s="2"/>
      <c r="B5" s="4"/>
      <c r="C5" s="358" t="s">
        <v>3634</v>
      </c>
      <c r="D5" s="358"/>
      <c r="E5" s="358"/>
      <c r="F5" s="358"/>
      <c r="G5" s="358"/>
      <c r="H5" s="358"/>
      <c r="I5" s="358"/>
      <c r="J5" s="358"/>
      <c r="K5" s="358"/>
      <c r="L5" s="358"/>
      <c r="M5" s="358"/>
      <c r="N5" s="358"/>
      <c r="O5" s="358"/>
      <c r="P5" s="358"/>
      <c r="Q5" s="358"/>
      <c r="R5" s="358"/>
      <c r="S5" s="358"/>
      <c r="T5" s="358"/>
      <c r="U5" s="358"/>
      <c r="V5" s="358"/>
      <c r="W5" s="358"/>
      <c r="X5" s="358"/>
      <c r="Y5" s="358"/>
      <c r="Z5" s="358"/>
      <c r="AA5" s="358"/>
      <c r="AB5" s="358"/>
      <c r="AC5" s="358"/>
      <c r="AD5" s="358"/>
      <c r="AE5" s="358"/>
      <c r="AF5" s="358"/>
      <c r="AG5" s="358"/>
      <c r="AH5" s="358"/>
      <c r="AI5" s="358"/>
      <c r="AJ5" s="358"/>
      <c r="AK5" s="358"/>
      <c r="AL5" s="358"/>
      <c r="AM5" s="358"/>
      <c r="AN5" s="358"/>
      <c r="AO5" s="358"/>
      <c r="AP5" s="358"/>
      <c r="AQ5" s="358"/>
      <c r="AR5" s="358"/>
      <c r="AS5" s="358"/>
      <c r="AT5" s="358"/>
      <c r="AU5" s="358"/>
      <c r="AV5" s="358"/>
      <c r="AW5" s="358"/>
      <c r="AX5" s="358"/>
      <c r="AY5" s="358"/>
      <c r="AZ5" s="358"/>
      <c r="BA5" s="358"/>
      <c r="BB5" s="358"/>
      <c r="BC5" s="358"/>
      <c r="BD5" s="358"/>
      <c r="BE5" s="358"/>
      <c r="BF5" s="358"/>
      <c r="BG5" s="358"/>
      <c r="BH5" s="358"/>
      <c r="BI5" s="358"/>
      <c r="BJ5" s="358"/>
      <c r="BK5" s="358"/>
      <c r="BL5" s="358"/>
      <c r="BM5" s="358"/>
      <c r="BN5" s="42"/>
      <c r="BO5" s="42"/>
    </row>
    <row r="6" spans="1:67" ht="9.75" customHeight="1">
      <c r="A6" s="2"/>
      <c r="B6" s="5"/>
      <c r="C6" s="358"/>
      <c r="D6" s="358"/>
      <c r="E6" s="358"/>
      <c r="F6" s="358"/>
      <c r="G6" s="358"/>
      <c r="H6" s="358"/>
      <c r="I6" s="358"/>
      <c r="J6" s="358"/>
      <c r="K6" s="358"/>
      <c r="L6" s="358"/>
      <c r="M6" s="358"/>
      <c r="N6" s="358"/>
      <c r="O6" s="358"/>
      <c r="P6" s="358"/>
      <c r="Q6" s="358"/>
      <c r="R6" s="358"/>
      <c r="S6" s="358"/>
      <c r="T6" s="358"/>
      <c r="U6" s="358"/>
      <c r="V6" s="358"/>
      <c r="W6" s="358"/>
      <c r="X6" s="358"/>
      <c r="Y6" s="358"/>
      <c r="Z6" s="358"/>
      <c r="AA6" s="358"/>
      <c r="AB6" s="358"/>
      <c r="AC6" s="358"/>
      <c r="AD6" s="358"/>
      <c r="AE6" s="358"/>
      <c r="AF6" s="358"/>
      <c r="AG6" s="358"/>
      <c r="AH6" s="358"/>
      <c r="AI6" s="358"/>
      <c r="AJ6" s="358"/>
      <c r="AK6" s="358"/>
      <c r="AL6" s="358"/>
      <c r="AM6" s="358"/>
      <c r="AN6" s="358"/>
      <c r="AO6" s="358"/>
      <c r="AP6" s="358"/>
      <c r="AQ6" s="358"/>
      <c r="AR6" s="358"/>
      <c r="AS6" s="358"/>
      <c r="AT6" s="358"/>
      <c r="AU6" s="358"/>
      <c r="AV6" s="358"/>
      <c r="AW6" s="358"/>
      <c r="AX6" s="358"/>
      <c r="AY6" s="358"/>
      <c r="AZ6" s="358"/>
      <c r="BA6" s="358"/>
      <c r="BB6" s="358"/>
      <c r="BC6" s="358"/>
      <c r="BD6" s="358"/>
      <c r="BE6" s="358"/>
      <c r="BF6" s="358"/>
      <c r="BG6" s="358"/>
      <c r="BH6" s="358"/>
      <c r="BI6" s="358"/>
      <c r="BJ6" s="358"/>
      <c r="BK6" s="358"/>
      <c r="BL6" s="358"/>
      <c r="BM6" s="358"/>
      <c r="BN6" s="42"/>
      <c r="BO6" s="42"/>
    </row>
    <row r="7" spans="1:67" ht="15.75" customHeight="1">
      <c r="A7" s="2"/>
      <c r="B7" s="5"/>
      <c r="C7" s="358"/>
      <c r="D7" s="358"/>
      <c r="E7" s="358"/>
      <c r="F7" s="358"/>
      <c r="G7" s="358"/>
      <c r="H7" s="358"/>
      <c r="I7" s="358"/>
      <c r="J7" s="358"/>
      <c r="K7" s="358"/>
      <c r="L7" s="358"/>
      <c r="M7" s="358"/>
      <c r="N7" s="358"/>
      <c r="O7" s="358"/>
      <c r="P7" s="358"/>
      <c r="Q7" s="358"/>
      <c r="R7" s="358"/>
      <c r="S7" s="358"/>
      <c r="T7" s="358"/>
      <c r="U7" s="358"/>
      <c r="V7" s="358"/>
      <c r="W7" s="358"/>
      <c r="X7" s="358"/>
      <c r="Y7" s="358"/>
      <c r="Z7" s="358"/>
      <c r="AA7" s="358"/>
      <c r="AB7" s="358"/>
      <c r="AC7" s="358"/>
      <c r="AD7" s="358"/>
      <c r="AE7" s="358"/>
      <c r="AF7" s="358"/>
      <c r="AG7" s="358"/>
      <c r="AH7" s="358"/>
      <c r="AI7" s="358"/>
      <c r="AJ7" s="358"/>
      <c r="AK7" s="358"/>
      <c r="AL7" s="358"/>
      <c r="AM7" s="358"/>
      <c r="AN7" s="358"/>
      <c r="AO7" s="358"/>
      <c r="AP7" s="358"/>
      <c r="AQ7" s="358"/>
      <c r="AR7" s="358"/>
      <c r="AS7" s="358"/>
      <c r="AT7" s="358"/>
      <c r="AU7" s="358"/>
      <c r="AV7" s="358"/>
      <c r="AW7" s="358"/>
      <c r="AX7" s="358"/>
      <c r="AY7" s="358"/>
      <c r="AZ7" s="358"/>
      <c r="BA7" s="358"/>
      <c r="BB7" s="358"/>
      <c r="BC7" s="358"/>
      <c r="BD7" s="358"/>
      <c r="BE7" s="358"/>
      <c r="BF7" s="358"/>
      <c r="BG7" s="358"/>
      <c r="BH7" s="358"/>
      <c r="BI7" s="358"/>
      <c r="BJ7" s="358"/>
      <c r="BK7" s="358"/>
      <c r="BL7" s="358"/>
      <c r="BM7" s="358"/>
      <c r="BN7" s="42"/>
      <c r="BO7" s="42"/>
    </row>
    <row r="8" spans="1:67" ht="9.75" customHeight="1">
      <c r="A8" s="2"/>
      <c r="B8" s="5"/>
      <c r="C8" s="358"/>
      <c r="D8" s="358"/>
      <c r="E8" s="358"/>
      <c r="F8" s="358"/>
      <c r="G8" s="358"/>
      <c r="H8" s="358"/>
      <c r="I8" s="358"/>
      <c r="J8" s="358"/>
      <c r="K8" s="358"/>
      <c r="L8" s="358"/>
      <c r="M8" s="358"/>
      <c r="N8" s="358"/>
      <c r="O8" s="358"/>
      <c r="P8" s="358"/>
      <c r="Q8" s="358"/>
      <c r="R8" s="358"/>
      <c r="S8" s="358"/>
      <c r="T8" s="358"/>
      <c r="U8" s="358"/>
      <c r="V8" s="358"/>
      <c r="W8" s="358"/>
      <c r="X8" s="358"/>
      <c r="Y8" s="358"/>
      <c r="Z8" s="358"/>
      <c r="AA8" s="358"/>
      <c r="AB8" s="358"/>
      <c r="AC8" s="358"/>
      <c r="AD8" s="358"/>
      <c r="AE8" s="358"/>
      <c r="AF8" s="358"/>
      <c r="AG8" s="358"/>
      <c r="AH8" s="358"/>
      <c r="AI8" s="358"/>
      <c r="AJ8" s="358"/>
      <c r="AK8" s="358"/>
      <c r="AL8" s="358"/>
      <c r="AM8" s="358"/>
      <c r="AN8" s="358"/>
      <c r="AO8" s="358"/>
      <c r="AP8" s="358"/>
      <c r="AQ8" s="358"/>
      <c r="AR8" s="358"/>
      <c r="AS8" s="358"/>
      <c r="AT8" s="358"/>
      <c r="AU8" s="358"/>
      <c r="AV8" s="358"/>
      <c r="AW8" s="358"/>
      <c r="AX8" s="358"/>
      <c r="AY8" s="358"/>
      <c r="AZ8" s="358"/>
      <c r="BA8" s="358"/>
      <c r="BB8" s="358"/>
      <c r="BC8" s="358"/>
      <c r="BD8" s="358"/>
      <c r="BE8" s="358"/>
      <c r="BF8" s="358"/>
      <c r="BG8" s="358"/>
      <c r="BH8" s="358"/>
      <c r="BI8" s="358"/>
      <c r="BJ8" s="358"/>
      <c r="BK8" s="358"/>
      <c r="BL8" s="358"/>
      <c r="BM8" s="358"/>
      <c r="BN8" s="42"/>
      <c r="BO8" s="42"/>
    </row>
    <row r="9" spans="1:67" ht="4.5" customHeight="1">
      <c r="A9" s="2"/>
      <c r="B9" s="364"/>
      <c r="C9" s="364"/>
      <c r="D9" s="364"/>
      <c r="E9" s="364"/>
      <c r="F9" s="364"/>
      <c r="G9" s="364"/>
      <c r="H9" s="364"/>
      <c r="I9" s="364"/>
      <c r="J9" s="364"/>
      <c r="K9" s="364"/>
      <c r="L9" s="364"/>
      <c r="M9" s="364"/>
      <c r="N9" s="364"/>
      <c r="O9" s="364"/>
      <c r="P9" s="364"/>
      <c r="Q9" s="364"/>
      <c r="R9" s="364"/>
      <c r="S9" s="364"/>
      <c r="T9" s="364"/>
      <c r="U9" s="364"/>
      <c r="V9" s="364"/>
      <c r="W9" s="364"/>
      <c r="X9" s="364"/>
      <c r="Y9" s="364"/>
      <c r="Z9" s="364"/>
      <c r="AA9" s="364"/>
      <c r="AB9" s="364"/>
      <c r="AC9" s="364"/>
      <c r="AD9" s="364"/>
      <c r="AE9" s="364"/>
      <c r="AF9" s="364"/>
      <c r="AG9" s="364"/>
      <c r="AH9" s="364"/>
      <c r="AI9" s="364"/>
      <c r="AJ9" s="364"/>
      <c r="AK9" s="364"/>
      <c r="AL9" s="364"/>
      <c r="AM9" s="364"/>
      <c r="AN9" s="364"/>
      <c r="AO9" s="364"/>
      <c r="AP9" s="364"/>
      <c r="AQ9" s="364"/>
      <c r="AR9" s="364"/>
      <c r="AS9" s="364"/>
      <c r="AT9" s="364"/>
      <c r="AU9" s="364"/>
      <c r="AV9" s="364"/>
      <c r="AW9" s="364"/>
      <c r="AX9" s="364"/>
      <c r="AY9" s="364"/>
      <c r="AZ9" s="364"/>
      <c r="BA9" s="364"/>
      <c r="BB9" s="364"/>
      <c r="BC9" s="364"/>
      <c r="BD9" s="364"/>
      <c r="BE9" s="364"/>
      <c r="BF9" s="6"/>
      <c r="BG9" s="6"/>
      <c r="BH9" s="6"/>
      <c r="BI9" s="2"/>
      <c r="BJ9" s="36"/>
      <c r="BK9" s="36"/>
      <c r="BL9" s="36"/>
      <c r="BM9" s="36"/>
      <c r="BN9" s="42"/>
      <c r="BO9" s="42"/>
    </row>
    <row r="10" spans="1:67" ht="23.25" customHeight="1">
      <c r="A10" s="2"/>
      <c r="B10" s="43"/>
      <c r="C10" s="43"/>
      <c r="D10" s="365" t="s">
        <v>3842</v>
      </c>
      <c r="E10" s="365"/>
      <c r="F10" s="365"/>
      <c r="G10" s="365"/>
      <c r="H10" s="365"/>
      <c r="I10" s="365"/>
      <c r="J10" s="365"/>
      <c r="K10" s="365"/>
      <c r="L10" s="365"/>
      <c r="M10" s="365"/>
      <c r="N10" s="365"/>
      <c r="O10" s="365"/>
      <c r="P10" s="365"/>
      <c r="Q10" s="365"/>
      <c r="R10" s="365"/>
      <c r="S10" s="365"/>
      <c r="T10" s="365"/>
      <c r="U10" s="365"/>
      <c r="V10" s="365"/>
      <c r="W10" s="365"/>
      <c r="X10" s="365"/>
      <c r="Y10" s="365"/>
      <c r="Z10" s="365"/>
      <c r="AA10" s="365"/>
      <c r="AB10" s="365"/>
      <c r="AC10" s="365"/>
      <c r="AD10" s="365"/>
      <c r="AE10" s="365"/>
      <c r="AF10" s="365"/>
      <c r="AG10" s="365"/>
      <c r="AH10" s="365"/>
      <c r="AI10" s="365"/>
      <c r="AJ10" s="365"/>
      <c r="AK10" s="365"/>
      <c r="AL10" s="365"/>
      <c r="AM10" s="365"/>
      <c r="AN10" s="365"/>
      <c r="AO10" s="365"/>
      <c r="AP10" s="365"/>
      <c r="AQ10" s="365"/>
      <c r="AR10" s="365"/>
      <c r="AS10" s="365"/>
      <c r="AT10" s="365"/>
      <c r="AU10" s="365"/>
      <c r="AV10" s="365"/>
      <c r="AW10" s="365"/>
      <c r="AX10" s="365"/>
      <c r="AY10" s="365"/>
      <c r="AZ10" s="365"/>
      <c r="BA10" s="365"/>
      <c r="BB10" s="365"/>
      <c r="BC10" s="365"/>
      <c r="BD10" s="365"/>
      <c r="BE10" s="43"/>
      <c r="BF10" s="6"/>
      <c r="BG10" s="6"/>
      <c r="BH10" s="6"/>
      <c r="BI10" s="2"/>
      <c r="BJ10" s="36"/>
      <c r="BK10" s="36"/>
      <c r="BL10" s="36"/>
      <c r="BM10" s="36"/>
      <c r="BN10" s="42"/>
      <c r="BO10" s="42"/>
    </row>
    <row r="11" spans="1:67" ht="4.5" customHeight="1">
      <c r="A11" s="2"/>
      <c r="B11" s="4"/>
      <c r="C11" s="36"/>
      <c r="D11" s="36"/>
      <c r="E11" s="36"/>
      <c r="F11" s="36"/>
      <c r="G11" s="36"/>
      <c r="H11" s="36"/>
      <c r="I11" s="36"/>
      <c r="J11" s="36"/>
      <c r="K11" s="36"/>
      <c r="L11" s="36"/>
      <c r="M11" s="36"/>
      <c r="N11" s="36"/>
      <c r="O11" s="36"/>
      <c r="P11" s="36"/>
      <c r="Q11" s="36"/>
      <c r="R11" s="36"/>
      <c r="S11" s="36"/>
      <c r="T11" s="36"/>
      <c r="U11" s="36"/>
      <c r="V11" s="36"/>
      <c r="W11" s="36"/>
      <c r="X11" s="36"/>
      <c r="Y11" s="36"/>
      <c r="Z11" s="36"/>
      <c r="AA11" s="36"/>
      <c r="AB11" s="36"/>
      <c r="AC11" s="36"/>
      <c r="AD11" s="36"/>
      <c r="AE11" s="36"/>
      <c r="AF11" s="36"/>
      <c r="AG11" s="36"/>
      <c r="AH11" s="36"/>
      <c r="AI11" s="36"/>
      <c r="AJ11" s="36"/>
      <c r="AK11" s="36"/>
      <c r="AL11" s="36"/>
      <c r="AM11" s="36"/>
      <c r="AN11" s="36"/>
      <c r="AO11" s="36"/>
      <c r="AP11" s="36"/>
      <c r="AQ11" s="36"/>
      <c r="AR11" s="36"/>
      <c r="AS11" s="36"/>
      <c r="AT11" s="36"/>
      <c r="AU11" s="36"/>
      <c r="AV11" s="36"/>
      <c r="AW11" s="36"/>
      <c r="AX11" s="36"/>
      <c r="AY11" s="36"/>
      <c r="AZ11" s="36"/>
      <c r="BA11" s="36"/>
      <c r="BB11" s="36"/>
      <c r="BC11" s="36"/>
      <c r="BD11" s="36"/>
      <c r="BE11" s="36"/>
      <c r="BF11" s="37"/>
      <c r="BG11" s="5"/>
      <c r="BH11" s="5"/>
      <c r="BI11" s="2"/>
      <c r="BJ11" s="36"/>
      <c r="BK11" s="36"/>
      <c r="BL11" s="36"/>
      <c r="BM11" s="36"/>
      <c r="BN11" s="42"/>
      <c r="BO11" s="42"/>
    </row>
    <row r="12" spans="1:67" ht="4.5" customHeight="1">
      <c r="A12" s="2"/>
      <c r="B12" s="44"/>
      <c r="C12" s="44"/>
      <c r="D12" s="44"/>
      <c r="E12" s="44"/>
      <c r="F12" s="44"/>
      <c r="G12" s="44"/>
      <c r="H12" s="44"/>
      <c r="I12" s="44"/>
      <c r="J12" s="44"/>
      <c r="K12" s="44"/>
      <c r="L12" s="44"/>
      <c r="M12" s="44"/>
      <c r="N12" s="44"/>
      <c r="O12" s="44"/>
      <c r="P12" s="44"/>
      <c r="Q12" s="44"/>
      <c r="R12" s="44"/>
      <c r="S12" s="44"/>
      <c r="T12" s="54"/>
      <c r="U12" s="54"/>
      <c r="V12" s="54"/>
      <c r="W12" s="54"/>
      <c r="X12" s="54"/>
      <c r="Y12" s="54"/>
      <c r="Z12" s="54"/>
      <c r="AA12" s="54"/>
      <c r="AB12" s="54"/>
      <c r="AC12" s="54"/>
      <c r="AD12" s="54"/>
      <c r="AE12" s="54"/>
      <c r="AF12" s="54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  <c r="BA12" s="28"/>
      <c r="BB12" s="28"/>
      <c r="BC12" s="28"/>
      <c r="BD12" s="28"/>
      <c r="BE12" s="28"/>
      <c r="BF12" s="28"/>
      <c r="BG12" s="28"/>
      <c r="BH12" s="28"/>
      <c r="BI12" s="28"/>
      <c r="BJ12" s="28"/>
      <c r="BK12" s="28"/>
      <c r="BL12" s="28"/>
      <c r="BM12" s="28"/>
      <c r="BN12" s="28"/>
      <c r="BO12" s="36"/>
    </row>
    <row r="13" spans="1:67" ht="9" customHeight="1">
      <c r="A13" s="2"/>
      <c r="B13" s="2"/>
      <c r="C13" s="359" t="s">
        <v>129</v>
      </c>
      <c r="D13" s="359"/>
      <c r="E13" s="359"/>
      <c r="F13" s="359"/>
      <c r="G13" s="359"/>
      <c r="H13" s="359"/>
      <c r="I13" s="359"/>
      <c r="J13" s="359"/>
      <c r="K13" s="359"/>
      <c r="L13" s="359"/>
      <c r="M13" s="359"/>
      <c r="N13" s="359"/>
      <c r="O13" s="359"/>
      <c r="P13" s="359"/>
      <c r="Q13" s="359"/>
      <c r="R13" s="359"/>
      <c r="S13" s="2"/>
      <c r="T13" s="36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  <c r="BA13" s="28"/>
      <c r="BB13" s="28"/>
      <c r="BC13" s="28"/>
      <c r="BD13" s="28"/>
      <c r="BE13" s="28"/>
      <c r="BF13" s="28"/>
      <c r="BG13" s="28"/>
      <c r="BH13" s="28"/>
      <c r="BI13" s="28"/>
      <c r="BJ13" s="28"/>
      <c r="BK13" s="28"/>
      <c r="BL13" s="28"/>
      <c r="BM13" s="28"/>
      <c r="BN13" s="28"/>
      <c r="BO13" s="36"/>
    </row>
    <row r="14" spans="1:67" ht="6" customHeight="1" thickBot="1">
      <c r="A14" s="2"/>
      <c r="B14" s="2"/>
      <c r="C14" s="360"/>
      <c r="D14" s="360"/>
      <c r="E14" s="360"/>
      <c r="F14" s="360"/>
      <c r="G14" s="360"/>
      <c r="H14" s="360"/>
      <c r="I14" s="360"/>
      <c r="J14" s="360"/>
      <c r="K14" s="360"/>
      <c r="L14" s="360"/>
      <c r="M14" s="360"/>
      <c r="N14" s="360"/>
      <c r="O14" s="360"/>
      <c r="P14" s="360"/>
      <c r="Q14" s="360"/>
      <c r="R14" s="360"/>
      <c r="S14" s="2"/>
      <c r="T14" s="243" t="s">
        <v>136</v>
      </c>
      <c r="U14" s="243"/>
      <c r="V14" s="243"/>
      <c r="W14" s="243"/>
      <c r="X14" s="243"/>
      <c r="Y14" s="243"/>
      <c r="Z14" s="243"/>
      <c r="AA14" s="243"/>
      <c r="AB14" s="243"/>
      <c r="AC14" s="243"/>
      <c r="AD14" s="243"/>
      <c r="AE14" s="243"/>
      <c r="AF14" s="243"/>
      <c r="AG14" s="243"/>
      <c r="AH14" s="243"/>
      <c r="AI14" s="243"/>
      <c r="AJ14" s="243"/>
      <c r="AK14" s="243"/>
      <c r="AL14" s="243"/>
      <c r="AM14" s="243"/>
      <c r="AN14" s="243"/>
      <c r="AO14" s="243"/>
      <c r="AP14" s="243"/>
      <c r="AQ14" s="243"/>
      <c r="AR14" s="243"/>
      <c r="AS14" s="243"/>
      <c r="AT14" s="243"/>
      <c r="AU14" s="243"/>
      <c r="AV14" s="243"/>
      <c r="AW14" s="243"/>
      <c r="AX14" s="243"/>
      <c r="AY14" s="243"/>
      <c r="AZ14" s="243"/>
      <c r="BA14" s="243"/>
      <c r="BB14" s="243"/>
      <c r="BC14" s="243"/>
      <c r="BD14" s="243"/>
      <c r="BE14" s="243"/>
      <c r="BF14" s="28"/>
      <c r="BG14" s="28"/>
      <c r="BH14" s="28"/>
      <c r="BI14" s="28"/>
      <c r="BJ14" s="28"/>
      <c r="BK14" s="28"/>
      <c r="BL14" s="28"/>
      <c r="BM14" s="28"/>
      <c r="BN14" s="28"/>
      <c r="BO14" s="36"/>
    </row>
    <row r="15" spans="1:67" ht="9.75" customHeight="1" thickBot="1">
      <c r="A15" s="7"/>
      <c r="B15" s="7"/>
      <c r="C15" s="309" t="s">
        <v>135</v>
      </c>
      <c r="D15" s="310"/>
      <c r="E15" s="310"/>
      <c r="F15" s="310"/>
      <c r="G15" s="310"/>
      <c r="H15" s="310"/>
      <c r="I15" s="310"/>
      <c r="J15" s="310"/>
      <c r="K15" s="310"/>
      <c r="L15" s="310"/>
      <c r="M15" s="310"/>
      <c r="N15" s="310"/>
      <c r="O15" s="310"/>
      <c r="P15" s="310"/>
      <c r="Q15" s="310"/>
      <c r="R15" s="311"/>
      <c r="S15" s="7"/>
      <c r="T15" s="243"/>
      <c r="U15" s="243"/>
      <c r="V15" s="243"/>
      <c r="W15" s="243"/>
      <c r="X15" s="243"/>
      <c r="Y15" s="243"/>
      <c r="Z15" s="243"/>
      <c r="AA15" s="243"/>
      <c r="AB15" s="243"/>
      <c r="AC15" s="243"/>
      <c r="AD15" s="243"/>
      <c r="AE15" s="243"/>
      <c r="AF15" s="243"/>
      <c r="AG15" s="243"/>
      <c r="AH15" s="243"/>
      <c r="AI15" s="243"/>
      <c r="AJ15" s="243"/>
      <c r="AK15" s="243"/>
      <c r="AL15" s="243"/>
      <c r="AM15" s="243"/>
      <c r="AN15" s="243"/>
      <c r="AO15" s="243"/>
      <c r="AP15" s="243"/>
      <c r="AQ15" s="243"/>
      <c r="AR15" s="243"/>
      <c r="AS15" s="243"/>
      <c r="AT15" s="243"/>
      <c r="AU15" s="243"/>
      <c r="AV15" s="243"/>
      <c r="AW15" s="243"/>
      <c r="AX15" s="243"/>
      <c r="AY15" s="243"/>
      <c r="AZ15" s="243"/>
      <c r="BA15" s="243"/>
      <c r="BB15" s="243"/>
      <c r="BC15" s="243"/>
      <c r="BD15" s="243"/>
      <c r="BE15" s="243"/>
      <c r="BF15" s="28"/>
      <c r="BG15" s="28"/>
      <c r="BH15" s="28"/>
      <c r="BI15" s="28"/>
      <c r="BJ15" s="28"/>
      <c r="BK15" s="28"/>
      <c r="BL15" s="28"/>
      <c r="BM15" s="28"/>
      <c r="BN15" s="28"/>
      <c r="BO15" s="36"/>
    </row>
    <row r="16" spans="1:67" ht="10.5" customHeight="1">
      <c r="A16" s="7"/>
      <c r="B16" s="2"/>
      <c r="C16" s="312"/>
      <c r="D16" s="313"/>
      <c r="E16" s="313"/>
      <c r="F16" s="313"/>
      <c r="G16" s="313"/>
      <c r="H16" s="313"/>
      <c r="I16" s="313"/>
      <c r="J16" s="313"/>
      <c r="K16" s="313"/>
      <c r="L16" s="313"/>
      <c r="M16" s="361"/>
      <c r="N16" s="352"/>
      <c r="O16" s="313"/>
      <c r="P16" s="313"/>
      <c r="Q16" s="313"/>
      <c r="R16" s="314"/>
      <c r="S16" s="2"/>
      <c r="T16" s="36"/>
      <c r="U16" s="366"/>
      <c r="V16" s="366"/>
      <c r="W16" s="366"/>
      <c r="X16" s="366"/>
      <c r="Y16" s="366"/>
      <c r="Z16" s="366"/>
      <c r="AA16" s="366"/>
      <c r="AB16" s="366"/>
      <c r="AC16" s="366"/>
      <c r="AD16" s="366"/>
      <c r="AE16" s="366"/>
      <c r="AF16" s="366"/>
      <c r="AG16" s="366"/>
      <c r="AH16" s="366"/>
      <c r="AI16" s="366"/>
      <c r="AJ16" s="366"/>
      <c r="AK16" s="366"/>
      <c r="AL16" s="366"/>
      <c r="AM16" s="366"/>
      <c r="AN16" s="366"/>
      <c r="AO16" s="366"/>
      <c r="AP16" s="366"/>
      <c r="AQ16" s="366"/>
      <c r="AR16" s="351" t="s">
        <v>3633</v>
      </c>
      <c r="AS16" s="351"/>
      <c r="AT16" s="351"/>
      <c r="AU16" s="351"/>
      <c r="AV16" s="351"/>
      <c r="AW16" s="351"/>
      <c r="AX16" s="351"/>
      <c r="AY16" s="351"/>
      <c r="AZ16" s="351"/>
      <c r="BA16" s="351"/>
      <c r="BB16" s="351"/>
      <c r="BC16" s="351"/>
      <c r="BD16" s="351"/>
      <c r="BE16" s="351"/>
      <c r="BF16" s="55"/>
      <c r="BG16" s="28"/>
      <c r="BH16" s="28"/>
      <c r="BI16" s="28"/>
      <c r="BJ16" s="28"/>
      <c r="BK16" s="28"/>
      <c r="BL16" s="28"/>
      <c r="BM16" s="28"/>
      <c r="BN16" s="28"/>
      <c r="BO16" s="36"/>
    </row>
    <row r="17" spans="1:67" ht="2.25" customHeight="1" thickBot="1">
      <c r="A17" s="2"/>
      <c r="B17" s="2"/>
      <c r="C17" s="334"/>
      <c r="D17" s="335"/>
      <c r="E17" s="335"/>
      <c r="F17" s="335"/>
      <c r="G17" s="335"/>
      <c r="H17" s="335"/>
      <c r="I17" s="335"/>
      <c r="J17" s="335"/>
      <c r="K17" s="335"/>
      <c r="L17" s="335"/>
      <c r="M17" s="362"/>
      <c r="N17" s="353"/>
      <c r="O17" s="335"/>
      <c r="P17" s="335"/>
      <c r="Q17" s="335"/>
      <c r="R17" s="336"/>
      <c r="S17" s="2"/>
      <c r="T17" s="36"/>
      <c r="U17" s="45"/>
      <c r="V17" s="45"/>
      <c r="W17" s="46"/>
      <c r="X17" s="46"/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38"/>
      <c r="AO17" s="38"/>
      <c r="AP17" s="38"/>
      <c r="AQ17" s="38"/>
      <c r="AR17" s="47"/>
      <c r="AS17" s="47"/>
      <c r="AT17" s="47"/>
      <c r="AU17" s="47"/>
      <c r="AV17" s="47"/>
      <c r="AW17" s="47"/>
      <c r="AX17" s="47"/>
      <c r="AY17" s="47"/>
      <c r="AZ17" s="47"/>
      <c r="BA17" s="47"/>
      <c r="BB17" s="47"/>
      <c r="BC17" s="47"/>
      <c r="BD17" s="47"/>
      <c r="BE17" s="47"/>
      <c r="BF17" s="48"/>
      <c r="BG17" s="28"/>
      <c r="BH17" s="28"/>
      <c r="BI17" s="28"/>
      <c r="BJ17" s="28"/>
      <c r="BK17" s="28"/>
      <c r="BL17" s="28"/>
      <c r="BM17" s="28"/>
      <c r="BN17" s="28"/>
      <c r="BO17" s="36"/>
    </row>
    <row r="18" spans="1:67" ht="9" customHeight="1">
      <c r="A18" s="2"/>
      <c r="B18" s="2"/>
      <c r="C18" s="334"/>
      <c r="D18" s="335"/>
      <c r="E18" s="335"/>
      <c r="F18" s="335"/>
      <c r="G18" s="335"/>
      <c r="H18" s="335"/>
      <c r="I18" s="335"/>
      <c r="J18" s="335"/>
      <c r="K18" s="335"/>
      <c r="L18" s="335"/>
      <c r="M18" s="362"/>
      <c r="N18" s="354"/>
      <c r="O18" s="355"/>
      <c r="P18" s="355"/>
      <c r="Q18" s="355"/>
      <c r="R18" s="356"/>
      <c r="S18" s="2"/>
      <c r="T18" s="36"/>
      <c r="U18" s="298"/>
      <c r="V18" s="298"/>
      <c r="W18" s="338"/>
      <c r="X18" s="338"/>
      <c r="Y18" s="338"/>
      <c r="Z18" s="338"/>
      <c r="AA18" s="338"/>
      <c r="AB18" s="338"/>
      <c r="AC18" s="338"/>
      <c r="AD18" s="338"/>
      <c r="AE18" s="338"/>
      <c r="AF18" s="338"/>
      <c r="AG18" s="338"/>
      <c r="AH18" s="338"/>
      <c r="AI18" s="338"/>
      <c r="AJ18" s="338"/>
      <c r="AK18" s="338"/>
      <c r="AL18" s="338"/>
      <c r="AM18" s="338"/>
      <c r="AN18" s="338"/>
      <c r="AO18" s="338"/>
      <c r="AP18" s="338"/>
      <c r="AQ18" s="339"/>
      <c r="AR18" s="289"/>
      <c r="AS18" s="290"/>
      <c r="AT18" s="290"/>
      <c r="AU18" s="290"/>
      <c r="AV18" s="290"/>
      <c r="AW18" s="290"/>
      <c r="AX18" s="290"/>
      <c r="AY18" s="290"/>
      <c r="AZ18" s="290"/>
      <c r="BA18" s="290"/>
      <c r="BB18" s="290"/>
      <c r="BC18" s="290"/>
      <c r="BD18" s="290"/>
      <c r="BE18" s="291"/>
      <c r="BF18" s="48"/>
      <c r="BG18" s="28"/>
      <c r="BH18" s="371" t="s">
        <v>39</v>
      </c>
      <c r="BI18" s="371"/>
      <c r="BJ18" s="28"/>
      <c r="BK18" s="28"/>
      <c r="BL18" s="28"/>
      <c r="BM18" s="28"/>
      <c r="BN18" s="28"/>
      <c r="BO18" s="36"/>
    </row>
    <row r="19" spans="1:67" ht="6.75" customHeight="1">
      <c r="A19" s="2"/>
      <c r="B19" s="2"/>
      <c r="C19" s="334"/>
      <c r="D19" s="335"/>
      <c r="E19" s="335"/>
      <c r="F19" s="335"/>
      <c r="G19" s="335"/>
      <c r="H19" s="335"/>
      <c r="I19" s="335"/>
      <c r="J19" s="335"/>
      <c r="K19" s="335"/>
      <c r="L19" s="335"/>
      <c r="M19" s="362"/>
      <c r="N19" s="367"/>
      <c r="O19" s="368"/>
      <c r="P19" s="368"/>
      <c r="Q19" s="368"/>
      <c r="R19" s="369"/>
      <c r="S19" s="2"/>
      <c r="T19" s="36"/>
      <c r="U19" s="298"/>
      <c r="V19" s="298"/>
      <c r="W19" s="340"/>
      <c r="X19" s="340"/>
      <c r="Y19" s="340"/>
      <c r="Z19" s="340"/>
      <c r="AA19" s="340"/>
      <c r="AB19" s="340"/>
      <c r="AC19" s="340"/>
      <c r="AD19" s="340"/>
      <c r="AE19" s="340"/>
      <c r="AF19" s="340"/>
      <c r="AG19" s="340"/>
      <c r="AH19" s="340"/>
      <c r="AI19" s="340"/>
      <c r="AJ19" s="340"/>
      <c r="AK19" s="340"/>
      <c r="AL19" s="340"/>
      <c r="AM19" s="340"/>
      <c r="AN19" s="340"/>
      <c r="AO19" s="340"/>
      <c r="AP19" s="340"/>
      <c r="AQ19" s="341"/>
      <c r="AR19" s="292"/>
      <c r="AS19" s="293"/>
      <c r="AT19" s="293"/>
      <c r="AU19" s="293"/>
      <c r="AV19" s="293"/>
      <c r="AW19" s="293"/>
      <c r="AX19" s="293"/>
      <c r="AY19" s="293"/>
      <c r="AZ19" s="293"/>
      <c r="BA19" s="293"/>
      <c r="BB19" s="293"/>
      <c r="BC19" s="293"/>
      <c r="BD19" s="293"/>
      <c r="BE19" s="294"/>
      <c r="BF19" s="48"/>
      <c r="BG19" s="28"/>
      <c r="BH19" s="371"/>
      <c r="BI19" s="371"/>
      <c r="BJ19" s="28"/>
      <c r="BK19" s="28"/>
      <c r="BL19" s="28"/>
      <c r="BM19" s="28"/>
      <c r="BN19" s="28"/>
      <c r="BO19" s="36"/>
    </row>
    <row r="20" spans="1:67" ht="2.25" customHeight="1" thickBot="1">
      <c r="A20" s="2"/>
      <c r="B20" s="2"/>
      <c r="C20" s="334"/>
      <c r="D20" s="335"/>
      <c r="E20" s="335"/>
      <c r="F20" s="335"/>
      <c r="G20" s="335"/>
      <c r="H20" s="335"/>
      <c r="I20" s="335"/>
      <c r="J20" s="335"/>
      <c r="K20" s="335"/>
      <c r="L20" s="335"/>
      <c r="M20" s="362"/>
      <c r="N20" s="353"/>
      <c r="O20" s="335"/>
      <c r="P20" s="335"/>
      <c r="Q20" s="335"/>
      <c r="R20" s="336"/>
      <c r="S20" s="2"/>
      <c r="T20" s="36"/>
      <c r="U20" s="274"/>
      <c r="V20" s="274"/>
      <c r="W20" s="342"/>
      <c r="X20" s="342"/>
      <c r="Y20" s="342"/>
      <c r="Z20" s="342"/>
      <c r="AA20" s="342"/>
      <c r="AB20" s="342"/>
      <c r="AC20" s="342"/>
      <c r="AD20" s="342"/>
      <c r="AE20" s="342"/>
      <c r="AF20" s="342"/>
      <c r="AG20" s="342"/>
      <c r="AH20" s="342"/>
      <c r="AI20" s="342"/>
      <c r="AJ20" s="342"/>
      <c r="AK20" s="342"/>
      <c r="AL20" s="342"/>
      <c r="AM20" s="342"/>
      <c r="AN20" s="342"/>
      <c r="AO20" s="342"/>
      <c r="AP20" s="342"/>
      <c r="AQ20" s="343"/>
      <c r="AR20" s="295"/>
      <c r="AS20" s="296"/>
      <c r="AT20" s="296"/>
      <c r="AU20" s="296"/>
      <c r="AV20" s="296"/>
      <c r="AW20" s="296"/>
      <c r="AX20" s="296"/>
      <c r="AY20" s="296"/>
      <c r="AZ20" s="296"/>
      <c r="BA20" s="296"/>
      <c r="BB20" s="296"/>
      <c r="BC20" s="296"/>
      <c r="BD20" s="296"/>
      <c r="BE20" s="297"/>
      <c r="BF20" s="48"/>
      <c r="BG20" s="28"/>
      <c r="BH20" s="371"/>
      <c r="BI20" s="371"/>
      <c r="BJ20" s="36"/>
      <c r="BK20" s="36"/>
      <c r="BL20" s="36"/>
      <c r="BM20" s="36"/>
      <c r="BN20" s="36"/>
      <c r="BO20" s="36"/>
    </row>
    <row r="21" spans="1:67" ht="8.25" customHeight="1">
      <c r="A21" s="2"/>
      <c r="B21" s="2"/>
      <c r="C21" s="334"/>
      <c r="D21" s="335"/>
      <c r="E21" s="335"/>
      <c r="F21" s="335"/>
      <c r="G21" s="335"/>
      <c r="H21" s="335"/>
      <c r="I21" s="335"/>
      <c r="J21" s="335"/>
      <c r="K21" s="335"/>
      <c r="L21" s="335"/>
      <c r="M21" s="362"/>
      <c r="N21" s="353"/>
      <c r="O21" s="335"/>
      <c r="P21" s="335"/>
      <c r="Q21" s="335"/>
      <c r="R21" s="336"/>
      <c r="S21" s="2"/>
      <c r="T21" s="36"/>
      <c r="U21" s="273" t="s">
        <v>42</v>
      </c>
      <c r="V21" s="273"/>
      <c r="W21" s="338" t="s">
        <v>3382</v>
      </c>
      <c r="X21" s="338"/>
      <c r="Y21" s="338"/>
      <c r="Z21" s="338"/>
      <c r="AA21" s="338"/>
      <c r="AB21" s="338"/>
      <c r="AC21" s="338"/>
      <c r="AD21" s="338"/>
      <c r="AE21" s="338"/>
      <c r="AF21" s="338"/>
      <c r="AG21" s="338"/>
      <c r="AH21" s="338"/>
      <c r="AI21" s="338"/>
      <c r="AJ21" s="338"/>
      <c r="AK21" s="338"/>
      <c r="AL21" s="338"/>
      <c r="AM21" s="338"/>
      <c r="AN21" s="338"/>
      <c r="AO21" s="338"/>
      <c r="AP21" s="338"/>
      <c r="AQ21" s="339"/>
      <c r="AR21" s="289">
        <f>'Луковичные в упаковке'!L6</f>
        <v>0</v>
      </c>
      <c r="AS21" s="290"/>
      <c r="AT21" s="290"/>
      <c r="AU21" s="290"/>
      <c r="AV21" s="290"/>
      <c r="AW21" s="290"/>
      <c r="AX21" s="290"/>
      <c r="AY21" s="290"/>
      <c r="AZ21" s="290"/>
      <c r="BA21" s="290"/>
      <c r="BB21" s="290"/>
      <c r="BC21" s="290"/>
      <c r="BD21" s="290"/>
      <c r="BE21" s="291"/>
      <c r="BF21" s="48"/>
      <c r="BG21" s="28"/>
      <c r="BH21" s="371"/>
      <c r="BI21" s="371"/>
      <c r="BJ21" s="36"/>
      <c r="BK21" s="36"/>
      <c r="BL21" s="36"/>
      <c r="BM21" s="36"/>
      <c r="BN21" s="36"/>
      <c r="BO21" s="36"/>
    </row>
    <row r="22" spans="1:67" ht="6.75" customHeight="1">
      <c r="A22" s="2"/>
      <c r="B22" s="2"/>
      <c r="C22" s="334"/>
      <c r="D22" s="335"/>
      <c r="E22" s="335"/>
      <c r="F22" s="335"/>
      <c r="G22" s="335"/>
      <c r="H22" s="335"/>
      <c r="I22" s="335"/>
      <c r="J22" s="335"/>
      <c r="K22" s="335"/>
      <c r="L22" s="335"/>
      <c r="M22" s="362"/>
      <c r="N22" s="353"/>
      <c r="O22" s="335"/>
      <c r="P22" s="335"/>
      <c r="Q22" s="335"/>
      <c r="R22" s="336"/>
      <c r="S22" s="2"/>
      <c r="T22" s="36"/>
      <c r="U22" s="298"/>
      <c r="V22" s="298"/>
      <c r="W22" s="340"/>
      <c r="X22" s="340"/>
      <c r="Y22" s="340"/>
      <c r="Z22" s="340"/>
      <c r="AA22" s="340"/>
      <c r="AB22" s="340"/>
      <c r="AC22" s="340"/>
      <c r="AD22" s="340"/>
      <c r="AE22" s="340"/>
      <c r="AF22" s="340"/>
      <c r="AG22" s="340"/>
      <c r="AH22" s="340"/>
      <c r="AI22" s="340"/>
      <c r="AJ22" s="340"/>
      <c r="AK22" s="340"/>
      <c r="AL22" s="340"/>
      <c r="AM22" s="340"/>
      <c r="AN22" s="340"/>
      <c r="AO22" s="340"/>
      <c r="AP22" s="340"/>
      <c r="AQ22" s="341"/>
      <c r="AR22" s="292"/>
      <c r="AS22" s="293"/>
      <c r="AT22" s="293"/>
      <c r="AU22" s="293"/>
      <c r="AV22" s="293"/>
      <c r="AW22" s="293"/>
      <c r="AX22" s="293"/>
      <c r="AY22" s="293"/>
      <c r="AZ22" s="293"/>
      <c r="BA22" s="293"/>
      <c r="BB22" s="293"/>
      <c r="BC22" s="293"/>
      <c r="BD22" s="293"/>
      <c r="BE22" s="294"/>
      <c r="BF22" s="48"/>
      <c r="BG22" s="28"/>
      <c r="BH22" s="371"/>
      <c r="BI22" s="371"/>
      <c r="BJ22" s="36"/>
      <c r="BK22" s="36"/>
      <c r="BL22" s="36"/>
      <c r="BM22" s="36"/>
      <c r="BN22" s="36"/>
      <c r="BO22" s="36"/>
    </row>
    <row r="23" spans="1:67" ht="3.75" customHeight="1" thickBot="1">
      <c r="A23" s="2"/>
      <c r="B23" s="2"/>
      <c r="C23" s="315"/>
      <c r="D23" s="316"/>
      <c r="E23" s="316"/>
      <c r="F23" s="316"/>
      <c r="G23" s="316"/>
      <c r="H23" s="316"/>
      <c r="I23" s="316"/>
      <c r="J23" s="316"/>
      <c r="K23" s="316"/>
      <c r="L23" s="316"/>
      <c r="M23" s="363"/>
      <c r="N23" s="370"/>
      <c r="O23" s="316"/>
      <c r="P23" s="316"/>
      <c r="Q23" s="316"/>
      <c r="R23" s="317"/>
      <c r="S23" s="2"/>
      <c r="T23" s="36"/>
      <c r="U23" s="274"/>
      <c r="V23" s="274"/>
      <c r="W23" s="342"/>
      <c r="X23" s="342"/>
      <c r="Y23" s="342"/>
      <c r="Z23" s="342"/>
      <c r="AA23" s="342"/>
      <c r="AB23" s="342"/>
      <c r="AC23" s="342"/>
      <c r="AD23" s="342"/>
      <c r="AE23" s="342"/>
      <c r="AF23" s="342"/>
      <c r="AG23" s="342"/>
      <c r="AH23" s="342"/>
      <c r="AI23" s="342"/>
      <c r="AJ23" s="342"/>
      <c r="AK23" s="342"/>
      <c r="AL23" s="342"/>
      <c r="AM23" s="342"/>
      <c r="AN23" s="342"/>
      <c r="AO23" s="342"/>
      <c r="AP23" s="342"/>
      <c r="AQ23" s="343"/>
      <c r="AR23" s="295"/>
      <c r="AS23" s="296"/>
      <c r="AT23" s="296"/>
      <c r="AU23" s="296"/>
      <c r="AV23" s="296"/>
      <c r="AW23" s="296"/>
      <c r="AX23" s="296"/>
      <c r="AY23" s="296"/>
      <c r="AZ23" s="296"/>
      <c r="BA23" s="296"/>
      <c r="BB23" s="296"/>
      <c r="BC23" s="296"/>
      <c r="BD23" s="296"/>
      <c r="BE23" s="297"/>
      <c r="BF23" s="48"/>
      <c r="BG23" s="28"/>
      <c r="BH23" s="371"/>
      <c r="BI23" s="371"/>
      <c r="BJ23" s="36"/>
      <c r="BK23" s="36"/>
      <c r="BL23" s="36"/>
      <c r="BM23" s="36"/>
      <c r="BN23" s="36"/>
      <c r="BO23" s="36"/>
    </row>
    <row r="24" spans="1:67" ht="8.25" customHeight="1" thickBot="1">
      <c r="A24" s="2"/>
      <c r="B24" s="2"/>
      <c r="C24" s="309" t="s">
        <v>40</v>
      </c>
      <c r="D24" s="310"/>
      <c r="E24" s="310"/>
      <c r="F24" s="310"/>
      <c r="G24" s="310"/>
      <c r="H24" s="310"/>
      <c r="I24" s="310"/>
      <c r="J24" s="310"/>
      <c r="K24" s="310"/>
      <c r="L24" s="310"/>
      <c r="M24" s="310"/>
      <c r="N24" s="310"/>
      <c r="O24" s="310"/>
      <c r="P24" s="310"/>
      <c r="Q24" s="310"/>
      <c r="R24" s="311"/>
      <c r="S24" s="2"/>
      <c r="T24" s="36"/>
      <c r="U24" s="273"/>
      <c r="V24" s="273"/>
      <c r="W24" s="283"/>
      <c r="X24" s="283"/>
      <c r="Y24" s="283"/>
      <c r="Z24" s="283"/>
      <c r="AA24" s="283"/>
      <c r="AB24" s="283"/>
      <c r="AC24" s="283"/>
      <c r="AD24" s="283"/>
      <c r="AE24" s="283"/>
      <c r="AF24" s="283"/>
      <c r="AG24" s="283"/>
      <c r="AH24" s="283"/>
      <c r="AI24" s="283"/>
      <c r="AJ24" s="283"/>
      <c r="AK24" s="283"/>
      <c r="AL24" s="283"/>
      <c r="AM24" s="283"/>
      <c r="AN24" s="283"/>
      <c r="AO24" s="283"/>
      <c r="AP24" s="283"/>
      <c r="AQ24" s="284"/>
      <c r="AR24" s="289"/>
      <c r="AS24" s="290"/>
      <c r="AT24" s="290"/>
      <c r="AU24" s="290"/>
      <c r="AV24" s="290"/>
      <c r="AW24" s="290"/>
      <c r="AX24" s="290"/>
      <c r="AY24" s="290"/>
      <c r="AZ24" s="290"/>
      <c r="BA24" s="290"/>
      <c r="BB24" s="290"/>
      <c r="BC24" s="290"/>
      <c r="BD24" s="290"/>
      <c r="BE24" s="291"/>
      <c r="BF24" s="48"/>
      <c r="BG24" s="28"/>
      <c r="BH24" s="371"/>
      <c r="BI24" s="371"/>
      <c r="BJ24" s="36"/>
      <c r="BK24" s="36"/>
      <c r="BL24" s="36"/>
      <c r="BM24" s="36"/>
      <c r="BN24" s="36"/>
      <c r="BO24" s="36"/>
    </row>
    <row r="25" spans="1:67" ht="3.75" customHeight="1">
      <c r="A25" s="2"/>
      <c r="B25" s="2"/>
      <c r="C25" s="325"/>
      <c r="D25" s="326"/>
      <c r="E25" s="326"/>
      <c r="F25" s="326"/>
      <c r="G25" s="326"/>
      <c r="H25" s="326"/>
      <c r="I25" s="326"/>
      <c r="J25" s="326"/>
      <c r="K25" s="326"/>
      <c r="L25" s="326"/>
      <c r="M25" s="326"/>
      <c r="N25" s="326"/>
      <c r="O25" s="326"/>
      <c r="P25" s="326"/>
      <c r="Q25" s="326"/>
      <c r="R25" s="327"/>
      <c r="S25" s="2"/>
      <c r="T25" s="36"/>
      <c r="U25" s="298"/>
      <c r="V25" s="298"/>
      <c r="W25" s="285"/>
      <c r="X25" s="285"/>
      <c r="Y25" s="285"/>
      <c r="Z25" s="285"/>
      <c r="AA25" s="285"/>
      <c r="AB25" s="285"/>
      <c r="AC25" s="285"/>
      <c r="AD25" s="285"/>
      <c r="AE25" s="285"/>
      <c r="AF25" s="285"/>
      <c r="AG25" s="285"/>
      <c r="AH25" s="285"/>
      <c r="AI25" s="285"/>
      <c r="AJ25" s="285"/>
      <c r="AK25" s="285"/>
      <c r="AL25" s="285"/>
      <c r="AM25" s="285"/>
      <c r="AN25" s="285"/>
      <c r="AO25" s="285"/>
      <c r="AP25" s="285"/>
      <c r="AQ25" s="286"/>
      <c r="AR25" s="292"/>
      <c r="AS25" s="293"/>
      <c r="AT25" s="293"/>
      <c r="AU25" s="293"/>
      <c r="AV25" s="293"/>
      <c r="AW25" s="293"/>
      <c r="AX25" s="293"/>
      <c r="AY25" s="293"/>
      <c r="AZ25" s="293"/>
      <c r="BA25" s="293"/>
      <c r="BB25" s="293"/>
      <c r="BC25" s="293"/>
      <c r="BD25" s="293"/>
      <c r="BE25" s="294"/>
      <c r="BF25" s="48"/>
      <c r="BG25" s="28"/>
      <c r="BH25" s="371"/>
      <c r="BI25" s="371"/>
      <c r="BJ25" s="36"/>
      <c r="BK25" s="36"/>
      <c r="BL25" s="36"/>
      <c r="BM25" s="36"/>
      <c r="BN25" s="36"/>
      <c r="BO25" s="36"/>
    </row>
    <row r="26" spans="1:67" ht="6" customHeight="1" thickBot="1">
      <c r="A26" s="2"/>
      <c r="B26" s="2"/>
      <c r="C26" s="328"/>
      <c r="D26" s="329"/>
      <c r="E26" s="329"/>
      <c r="F26" s="329"/>
      <c r="G26" s="329"/>
      <c r="H26" s="329"/>
      <c r="I26" s="329"/>
      <c r="J26" s="329"/>
      <c r="K26" s="329"/>
      <c r="L26" s="329"/>
      <c r="M26" s="329"/>
      <c r="N26" s="329"/>
      <c r="O26" s="329"/>
      <c r="P26" s="329"/>
      <c r="Q26" s="329"/>
      <c r="R26" s="330"/>
      <c r="S26" s="2"/>
      <c r="T26" s="2"/>
      <c r="U26" s="274"/>
      <c r="V26" s="274"/>
      <c r="W26" s="287"/>
      <c r="X26" s="287"/>
      <c r="Y26" s="287"/>
      <c r="Z26" s="287"/>
      <c r="AA26" s="287"/>
      <c r="AB26" s="287"/>
      <c r="AC26" s="287"/>
      <c r="AD26" s="287"/>
      <c r="AE26" s="287"/>
      <c r="AF26" s="287"/>
      <c r="AG26" s="287"/>
      <c r="AH26" s="287"/>
      <c r="AI26" s="287"/>
      <c r="AJ26" s="287"/>
      <c r="AK26" s="287"/>
      <c r="AL26" s="287"/>
      <c r="AM26" s="287"/>
      <c r="AN26" s="287"/>
      <c r="AO26" s="287"/>
      <c r="AP26" s="287"/>
      <c r="AQ26" s="288"/>
      <c r="AR26" s="295"/>
      <c r="AS26" s="296"/>
      <c r="AT26" s="296"/>
      <c r="AU26" s="296"/>
      <c r="AV26" s="296"/>
      <c r="AW26" s="296"/>
      <c r="AX26" s="296"/>
      <c r="AY26" s="296"/>
      <c r="AZ26" s="296"/>
      <c r="BA26" s="296"/>
      <c r="BB26" s="296"/>
      <c r="BC26" s="296"/>
      <c r="BD26" s="296"/>
      <c r="BE26" s="297"/>
      <c r="BF26" s="48"/>
      <c r="BG26" s="28"/>
      <c r="BH26" s="371"/>
      <c r="BI26" s="371"/>
      <c r="BJ26" s="36"/>
      <c r="BK26" s="36"/>
      <c r="BL26" s="36"/>
      <c r="BM26" s="36"/>
      <c r="BN26" s="36"/>
      <c r="BO26" s="36"/>
    </row>
    <row r="27" spans="1:67" ht="8.25" customHeight="1">
      <c r="A27" s="2"/>
      <c r="B27" s="2"/>
      <c r="C27" s="328"/>
      <c r="D27" s="329"/>
      <c r="E27" s="329"/>
      <c r="F27" s="329"/>
      <c r="G27" s="329"/>
      <c r="H27" s="329"/>
      <c r="I27" s="329"/>
      <c r="J27" s="329"/>
      <c r="K27" s="329"/>
      <c r="L27" s="329"/>
      <c r="M27" s="329"/>
      <c r="N27" s="329"/>
      <c r="O27" s="329"/>
      <c r="P27" s="329"/>
      <c r="Q27" s="329"/>
      <c r="R27" s="330"/>
      <c r="S27" s="2"/>
      <c r="T27" s="2"/>
      <c r="U27" s="273"/>
      <c r="V27" s="273"/>
      <c r="W27" s="283"/>
      <c r="X27" s="283"/>
      <c r="Y27" s="283"/>
      <c r="Z27" s="283"/>
      <c r="AA27" s="283"/>
      <c r="AB27" s="283"/>
      <c r="AC27" s="283"/>
      <c r="AD27" s="283"/>
      <c r="AE27" s="283"/>
      <c r="AF27" s="283"/>
      <c r="AG27" s="283"/>
      <c r="AH27" s="283"/>
      <c r="AI27" s="283"/>
      <c r="AJ27" s="283"/>
      <c r="AK27" s="283"/>
      <c r="AL27" s="283"/>
      <c r="AM27" s="283"/>
      <c r="AN27" s="283"/>
      <c r="AO27" s="283"/>
      <c r="AP27" s="283"/>
      <c r="AQ27" s="284"/>
      <c r="AR27" s="289"/>
      <c r="AS27" s="290"/>
      <c r="AT27" s="290"/>
      <c r="AU27" s="290"/>
      <c r="AV27" s="290"/>
      <c r="AW27" s="290"/>
      <c r="AX27" s="290"/>
      <c r="AY27" s="290"/>
      <c r="AZ27" s="290"/>
      <c r="BA27" s="290"/>
      <c r="BB27" s="290"/>
      <c r="BC27" s="290"/>
      <c r="BD27" s="290"/>
      <c r="BE27" s="291"/>
      <c r="BF27" s="48"/>
      <c r="BG27" s="28"/>
      <c r="BH27" s="371"/>
      <c r="BI27" s="371"/>
      <c r="BJ27" s="36"/>
      <c r="BK27" s="36"/>
      <c r="BL27" s="36"/>
      <c r="BM27" s="36"/>
      <c r="BN27" s="36"/>
      <c r="BO27" s="36"/>
    </row>
    <row r="28" spans="1:67" ht="11.25" customHeight="1" thickBot="1">
      <c r="A28" s="2"/>
      <c r="B28" s="2"/>
      <c r="C28" s="328"/>
      <c r="D28" s="329"/>
      <c r="E28" s="329"/>
      <c r="F28" s="329"/>
      <c r="G28" s="329"/>
      <c r="H28" s="329"/>
      <c r="I28" s="329"/>
      <c r="J28" s="329"/>
      <c r="K28" s="329"/>
      <c r="L28" s="329"/>
      <c r="M28" s="329"/>
      <c r="N28" s="329"/>
      <c r="O28" s="329"/>
      <c r="P28" s="329"/>
      <c r="Q28" s="329"/>
      <c r="R28" s="330"/>
      <c r="S28" s="2"/>
      <c r="T28" s="2"/>
      <c r="U28" s="274"/>
      <c r="V28" s="274"/>
      <c r="W28" s="305"/>
      <c r="X28" s="305"/>
      <c r="Y28" s="305"/>
      <c r="Z28" s="305"/>
      <c r="AA28" s="305"/>
      <c r="AB28" s="305"/>
      <c r="AC28" s="305"/>
      <c r="AD28" s="305"/>
      <c r="AE28" s="305"/>
      <c r="AF28" s="305"/>
      <c r="AG28" s="305"/>
      <c r="AH28" s="305"/>
      <c r="AI28" s="305"/>
      <c r="AJ28" s="305"/>
      <c r="AK28" s="305"/>
      <c r="AL28" s="305"/>
      <c r="AM28" s="305"/>
      <c r="AN28" s="305"/>
      <c r="AO28" s="305"/>
      <c r="AP28" s="305"/>
      <c r="AQ28" s="306"/>
      <c r="AR28" s="295"/>
      <c r="AS28" s="296"/>
      <c r="AT28" s="296"/>
      <c r="AU28" s="296"/>
      <c r="AV28" s="296"/>
      <c r="AW28" s="296"/>
      <c r="AX28" s="296"/>
      <c r="AY28" s="296"/>
      <c r="AZ28" s="296"/>
      <c r="BA28" s="296"/>
      <c r="BB28" s="296"/>
      <c r="BC28" s="296"/>
      <c r="BD28" s="296"/>
      <c r="BE28" s="297"/>
      <c r="BF28" s="48"/>
      <c r="BG28" s="28"/>
      <c r="BH28" s="371"/>
      <c r="BI28" s="371"/>
      <c r="BJ28" s="36"/>
      <c r="BK28" s="36"/>
      <c r="BL28" s="36"/>
      <c r="BM28" s="36"/>
      <c r="BN28" s="36"/>
      <c r="BO28" s="36"/>
    </row>
    <row r="29" spans="1:67" ht="6" customHeight="1">
      <c r="A29" s="2"/>
      <c r="B29" s="2"/>
      <c r="C29" s="328"/>
      <c r="D29" s="329"/>
      <c r="E29" s="329"/>
      <c r="F29" s="329"/>
      <c r="G29" s="329"/>
      <c r="H29" s="329"/>
      <c r="I29" s="329"/>
      <c r="J29" s="329"/>
      <c r="K29" s="329"/>
      <c r="L29" s="329"/>
      <c r="M29" s="329"/>
      <c r="N29" s="329"/>
      <c r="O29" s="329"/>
      <c r="P29" s="329"/>
      <c r="Q29" s="329"/>
      <c r="R29" s="330"/>
      <c r="S29" s="2"/>
      <c r="T29" s="2"/>
      <c r="U29" s="299"/>
      <c r="V29" s="299"/>
      <c r="W29" s="301" t="s">
        <v>149</v>
      </c>
      <c r="X29" s="301"/>
      <c r="Y29" s="301"/>
      <c r="Z29" s="301"/>
      <c r="AA29" s="301"/>
      <c r="AB29" s="301"/>
      <c r="AC29" s="301"/>
      <c r="AD29" s="301"/>
      <c r="AE29" s="301"/>
      <c r="AF29" s="301"/>
      <c r="AG29" s="301"/>
      <c r="AH29" s="301"/>
      <c r="AI29" s="301"/>
      <c r="AJ29" s="301"/>
      <c r="AK29" s="301"/>
      <c r="AL29" s="301"/>
      <c r="AM29" s="301"/>
      <c r="AN29" s="301"/>
      <c r="AO29" s="301"/>
      <c r="AP29" s="301"/>
      <c r="AQ29" s="302"/>
      <c r="AR29" s="289">
        <f>AR18+AR21+AR24+AR27</f>
        <v>0</v>
      </c>
      <c r="AS29" s="290"/>
      <c r="AT29" s="290"/>
      <c r="AU29" s="290"/>
      <c r="AV29" s="290"/>
      <c r="AW29" s="290"/>
      <c r="AX29" s="290"/>
      <c r="AY29" s="290"/>
      <c r="AZ29" s="290"/>
      <c r="BA29" s="290"/>
      <c r="BB29" s="290"/>
      <c r="BC29" s="290"/>
      <c r="BD29" s="290"/>
      <c r="BE29" s="291"/>
      <c r="BF29" s="48"/>
      <c r="BG29" s="28"/>
      <c r="BH29" s="371"/>
      <c r="BI29" s="371"/>
      <c r="BJ29" s="36"/>
      <c r="BK29" s="36"/>
      <c r="BL29" s="36"/>
      <c r="BM29" s="36"/>
      <c r="BN29" s="36"/>
      <c r="BO29" s="36"/>
    </row>
    <row r="30" spans="1:67" ht="6" customHeight="1">
      <c r="A30" s="2"/>
      <c r="B30" s="2"/>
      <c r="C30" s="328"/>
      <c r="D30" s="329"/>
      <c r="E30" s="329"/>
      <c r="F30" s="329"/>
      <c r="G30" s="329"/>
      <c r="H30" s="329"/>
      <c r="I30" s="329"/>
      <c r="J30" s="329"/>
      <c r="K30" s="329"/>
      <c r="L30" s="329"/>
      <c r="M30" s="329"/>
      <c r="N30" s="329"/>
      <c r="O30" s="329"/>
      <c r="P30" s="329"/>
      <c r="Q30" s="329"/>
      <c r="R30" s="330"/>
      <c r="S30" s="2"/>
      <c r="T30" s="2"/>
      <c r="U30" s="300"/>
      <c r="V30" s="300"/>
      <c r="W30" s="303"/>
      <c r="X30" s="303"/>
      <c r="Y30" s="303"/>
      <c r="Z30" s="303"/>
      <c r="AA30" s="303"/>
      <c r="AB30" s="303"/>
      <c r="AC30" s="303"/>
      <c r="AD30" s="303"/>
      <c r="AE30" s="303"/>
      <c r="AF30" s="303"/>
      <c r="AG30" s="303"/>
      <c r="AH30" s="303"/>
      <c r="AI30" s="303"/>
      <c r="AJ30" s="303"/>
      <c r="AK30" s="303"/>
      <c r="AL30" s="303"/>
      <c r="AM30" s="303"/>
      <c r="AN30" s="303"/>
      <c r="AO30" s="303"/>
      <c r="AP30" s="303"/>
      <c r="AQ30" s="304"/>
      <c r="AR30" s="292"/>
      <c r="AS30" s="293"/>
      <c r="AT30" s="293"/>
      <c r="AU30" s="293"/>
      <c r="AV30" s="293"/>
      <c r="AW30" s="293"/>
      <c r="AX30" s="293"/>
      <c r="AY30" s="293"/>
      <c r="AZ30" s="293"/>
      <c r="BA30" s="293"/>
      <c r="BB30" s="293"/>
      <c r="BC30" s="293"/>
      <c r="BD30" s="293"/>
      <c r="BE30" s="294"/>
      <c r="BF30" s="48"/>
      <c r="BG30" s="28"/>
      <c r="BH30" s="371"/>
      <c r="BI30" s="371"/>
      <c r="BJ30" s="36"/>
      <c r="BK30" s="36"/>
      <c r="BL30" s="36"/>
      <c r="BM30" s="36"/>
      <c r="BN30" s="36"/>
      <c r="BO30" s="36"/>
    </row>
    <row r="31" spans="1:67" ht="6" customHeight="1" thickBot="1">
      <c r="A31" s="2"/>
      <c r="B31" s="2"/>
      <c r="C31" s="331"/>
      <c r="D31" s="332"/>
      <c r="E31" s="332"/>
      <c r="F31" s="332"/>
      <c r="G31" s="332"/>
      <c r="H31" s="332"/>
      <c r="I31" s="332"/>
      <c r="J31" s="332"/>
      <c r="K31" s="332"/>
      <c r="L31" s="332"/>
      <c r="M31" s="332"/>
      <c r="N31" s="332"/>
      <c r="O31" s="332"/>
      <c r="P31" s="332"/>
      <c r="Q31" s="332"/>
      <c r="R31" s="333"/>
      <c r="S31" s="2"/>
      <c r="T31" s="2"/>
      <c r="U31" s="300"/>
      <c r="V31" s="300"/>
      <c r="W31" s="303"/>
      <c r="X31" s="303"/>
      <c r="Y31" s="303"/>
      <c r="Z31" s="303"/>
      <c r="AA31" s="303"/>
      <c r="AB31" s="303"/>
      <c r="AC31" s="303"/>
      <c r="AD31" s="303"/>
      <c r="AE31" s="303"/>
      <c r="AF31" s="303"/>
      <c r="AG31" s="303"/>
      <c r="AH31" s="303"/>
      <c r="AI31" s="303"/>
      <c r="AJ31" s="303"/>
      <c r="AK31" s="303"/>
      <c r="AL31" s="303"/>
      <c r="AM31" s="303"/>
      <c r="AN31" s="303"/>
      <c r="AO31" s="303"/>
      <c r="AP31" s="303"/>
      <c r="AQ31" s="304"/>
      <c r="AR31" s="295"/>
      <c r="AS31" s="296"/>
      <c r="AT31" s="296"/>
      <c r="AU31" s="296"/>
      <c r="AV31" s="296"/>
      <c r="AW31" s="296"/>
      <c r="AX31" s="296"/>
      <c r="AY31" s="296"/>
      <c r="AZ31" s="296"/>
      <c r="BA31" s="296"/>
      <c r="BB31" s="296"/>
      <c r="BC31" s="296"/>
      <c r="BD31" s="296"/>
      <c r="BE31" s="297"/>
      <c r="BF31" s="48"/>
      <c r="BG31" s="28"/>
      <c r="BH31" s="371"/>
      <c r="BI31" s="371"/>
      <c r="BJ31" s="36"/>
      <c r="BK31" s="36"/>
      <c r="BL31" s="36"/>
      <c r="BM31" s="36"/>
      <c r="BN31" s="36"/>
      <c r="BO31" s="36"/>
    </row>
    <row r="32" spans="1:67" ht="8.25" customHeight="1" thickBot="1">
      <c r="A32" s="2"/>
      <c r="B32" s="2"/>
      <c r="C32" s="309" t="s">
        <v>41</v>
      </c>
      <c r="D32" s="310"/>
      <c r="E32" s="310"/>
      <c r="F32" s="310"/>
      <c r="G32" s="310"/>
      <c r="H32" s="310"/>
      <c r="I32" s="310"/>
      <c r="J32" s="310"/>
      <c r="K32" s="310"/>
      <c r="L32" s="310"/>
      <c r="M32" s="310"/>
      <c r="N32" s="310"/>
      <c r="O32" s="310"/>
      <c r="P32" s="310"/>
      <c r="Q32" s="310"/>
      <c r="R32" s="311"/>
      <c r="S32" s="2"/>
      <c r="T32" s="2"/>
      <c r="U32" s="275"/>
      <c r="V32" s="275"/>
      <c r="W32" s="275"/>
      <c r="X32" s="275"/>
      <c r="Y32" s="275"/>
      <c r="Z32" s="275"/>
      <c r="AA32" s="275"/>
      <c r="AB32" s="275"/>
      <c r="AC32" s="275"/>
      <c r="AD32" s="275"/>
      <c r="AE32" s="275"/>
      <c r="AF32" s="275"/>
      <c r="AG32" s="275"/>
      <c r="AH32" s="275"/>
      <c r="AI32" s="275"/>
      <c r="AJ32" s="275"/>
      <c r="AK32" s="275"/>
      <c r="AL32" s="275"/>
      <c r="AM32" s="275"/>
      <c r="AN32" s="275"/>
      <c r="AO32" s="275"/>
      <c r="AP32" s="275"/>
      <c r="AQ32" s="276"/>
      <c r="AR32" s="254"/>
      <c r="AS32" s="255"/>
      <c r="AT32" s="255"/>
      <c r="AU32" s="255"/>
      <c r="AV32" s="255"/>
      <c r="AW32" s="255"/>
      <c r="AX32" s="255"/>
      <c r="AY32" s="255"/>
      <c r="AZ32" s="255"/>
      <c r="BA32" s="256"/>
      <c r="BB32" s="263"/>
      <c r="BC32" s="264"/>
      <c r="BD32" s="264"/>
      <c r="BE32" s="265"/>
      <c r="BF32" s="48"/>
      <c r="BG32" s="28"/>
      <c r="BH32" s="371"/>
      <c r="BI32" s="371"/>
      <c r="BJ32" s="36"/>
      <c r="BK32" s="36"/>
      <c r="BL32" s="36"/>
      <c r="BM32" s="36"/>
      <c r="BN32" s="36"/>
      <c r="BO32" s="36"/>
    </row>
    <row r="33" spans="1:67" ht="7.5" customHeight="1">
      <c r="A33" s="2"/>
      <c r="B33" s="2"/>
      <c r="C33" s="312"/>
      <c r="D33" s="313"/>
      <c r="E33" s="313"/>
      <c r="F33" s="313"/>
      <c r="G33" s="313"/>
      <c r="H33" s="313"/>
      <c r="I33" s="313"/>
      <c r="J33" s="313"/>
      <c r="K33" s="313"/>
      <c r="L33" s="313"/>
      <c r="M33" s="313"/>
      <c r="N33" s="313"/>
      <c r="O33" s="313"/>
      <c r="P33" s="313"/>
      <c r="Q33" s="313"/>
      <c r="R33" s="314"/>
      <c r="S33" s="2"/>
      <c r="T33" s="2"/>
      <c r="U33" s="275"/>
      <c r="V33" s="275"/>
      <c r="W33" s="275"/>
      <c r="X33" s="275"/>
      <c r="Y33" s="275"/>
      <c r="Z33" s="275"/>
      <c r="AA33" s="275"/>
      <c r="AB33" s="275"/>
      <c r="AC33" s="275"/>
      <c r="AD33" s="275"/>
      <c r="AE33" s="275"/>
      <c r="AF33" s="275"/>
      <c r="AG33" s="275"/>
      <c r="AH33" s="275"/>
      <c r="AI33" s="275"/>
      <c r="AJ33" s="275"/>
      <c r="AK33" s="275"/>
      <c r="AL33" s="275"/>
      <c r="AM33" s="275"/>
      <c r="AN33" s="275"/>
      <c r="AO33" s="275"/>
      <c r="AP33" s="275"/>
      <c r="AQ33" s="276"/>
      <c r="AR33" s="257"/>
      <c r="AS33" s="258"/>
      <c r="AT33" s="258"/>
      <c r="AU33" s="258"/>
      <c r="AV33" s="258"/>
      <c r="AW33" s="258"/>
      <c r="AX33" s="258"/>
      <c r="AY33" s="258"/>
      <c r="AZ33" s="258"/>
      <c r="BA33" s="259"/>
      <c r="BB33" s="266"/>
      <c r="BC33" s="267"/>
      <c r="BD33" s="267"/>
      <c r="BE33" s="268"/>
      <c r="BF33" s="48"/>
      <c r="BG33" s="28"/>
      <c r="BH33" s="371"/>
      <c r="BI33" s="371"/>
      <c r="BJ33" s="36"/>
      <c r="BK33" s="36"/>
      <c r="BL33" s="36"/>
      <c r="BM33" s="36"/>
      <c r="BN33" s="36"/>
      <c r="BO33" s="36"/>
    </row>
    <row r="34" spans="1:67" ht="4.5" customHeight="1" thickBot="1">
      <c r="A34" s="2"/>
      <c r="B34" s="2"/>
      <c r="C34" s="334"/>
      <c r="D34" s="335"/>
      <c r="E34" s="335"/>
      <c r="F34" s="335"/>
      <c r="G34" s="335"/>
      <c r="H34" s="335"/>
      <c r="I34" s="335"/>
      <c r="J34" s="335"/>
      <c r="K34" s="335"/>
      <c r="L34" s="335"/>
      <c r="M34" s="335"/>
      <c r="N34" s="335"/>
      <c r="O34" s="335"/>
      <c r="P34" s="335"/>
      <c r="Q34" s="335"/>
      <c r="R34" s="336"/>
      <c r="S34" s="2"/>
      <c r="T34" s="2"/>
      <c r="U34" s="275"/>
      <c r="V34" s="275"/>
      <c r="W34" s="275"/>
      <c r="X34" s="275"/>
      <c r="Y34" s="275"/>
      <c r="Z34" s="275"/>
      <c r="AA34" s="275"/>
      <c r="AB34" s="275"/>
      <c r="AC34" s="275"/>
      <c r="AD34" s="275"/>
      <c r="AE34" s="275"/>
      <c r="AF34" s="275"/>
      <c r="AG34" s="275"/>
      <c r="AH34" s="275"/>
      <c r="AI34" s="275"/>
      <c r="AJ34" s="275"/>
      <c r="AK34" s="275"/>
      <c r="AL34" s="275"/>
      <c r="AM34" s="275"/>
      <c r="AN34" s="275"/>
      <c r="AO34" s="275"/>
      <c r="AP34" s="275"/>
      <c r="AQ34" s="276"/>
      <c r="AR34" s="260"/>
      <c r="AS34" s="261"/>
      <c r="AT34" s="261"/>
      <c r="AU34" s="261"/>
      <c r="AV34" s="261"/>
      <c r="AW34" s="261"/>
      <c r="AX34" s="261"/>
      <c r="AY34" s="261"/>
      <c r="AZ34" s="261"/>
      <c r="BA34" s="262"/>
      <c r="BB34" s="269"/>
      <c r="BC34" s="270"/>
      <c r="BD34" s="270"/>
      <c r="BE34" s="271"/>
      <c r="BF34" s="48"/>
      <c r="BG34" s="28"/>
      <c r="BH34" s="371"/>
      <c r="BI34" s="371"/>
      <c r="BJ34" s="36"/>
      <c r="BK34" s="36"/>
      <c r="BL34" s="36"/>
      <c r="BM34" s="36"/>
      <c r="BN34" s="36"/>
      <c r="BO34" s="36"/>
    </row>
    <row r="35" spans="1:67" ht="6.75" customHeight="1">
      <c r="A35" s="2"/>
      <c r="B35" s="2"/>
      <c r="C35" s="334"/>
      <c r="D35" s="335"/>
      <c r="E35" s="335"/>
      <c r="F35" s="335"/>
      <c r="G35" s="335"/>
      <c r="H35" s="335"/>
      <c r="I35" s="335"/>
      <c r="J35" s="335"/>
      <c r="K35" s="335"/>
      <c r="L35" s="335"/>
      <c r="M35" s="335"/>
      <c r="N35" s="335"/>
      <c r="O35" s="335"/>
      <c r="P35" s="335"/>
      <c r="Q35" s="335"/>
      <c r="R35" s="336"/>
      <c r="S35" s="2"/>
      <c r="T35" s="2"/>
      <c r="U35" s="277"/>
      <c r="V35" s="277"/>
      <c r="W35" s="278" t="s">
        <v>3841</v>
      </c>
      <c r="X35" s="278"/>
      <c r="Y35" s="278"/>
      <c r="Z35" s="278"/>
      <c r="AA35" s="278"/>
      <c r="AB35" s="278"/>
      <c r="AC35" s="278"/>
      <c r="AD35" s="278"/>
      <c r="AE35" s="278"/>
      <c r="AF35" s="278"/>
      <c r="AG35" s="278"/>
      <c r="AH35" s="278"/>
      <c r="AI35" s="278"/>
      <c r="AJ35" s="278"/>
      <c r="AK35" s="278"/>
      <c r="AL35" s="278"/>
      <c r="AM35" s="278"/>
      <c r="AN35" s="278"/>
      <c r="AO35" s="278"/>
      <c r="AP35" s="278"/>
      <c r="AQ35" s="279"/>
      <c r="AR35" s="248">
        <f>SUM(AR18:BE26)*(1-BB32)+AR27*(1-(IF(BB32&lt;=0.25,BB32,#REF!)))</f>
        <v>0</v>
      </c>
      <c r="AS35" s="249"/>
      <c r="AT35" s="249"/>
      <c r="AU35" s="249"/>
      <c r="AV35" s="249"/>
      <c r="AW35" s="249"/>
      <c r="AX35" s="249"/>
      <c r="AY35" s="249"/>
      <c r="AZ35" s="249"/>
      <c r="BA35" s="249"/>
      <c r="BB35" s="249"/>
      <c r="BC35" s="249"/>
      <c r="BD35" s="249"/>
      <c r="BE35" s="250"/>
      <c r="BF35" s="48"/>
      <c r="BG35" s="28"/>
      <c r="BH35" s="371"/>
      <c r="BI35" s="371"/>
      <c r="BJ35" s="36"/>
      <c r="BK35" s="36"/>
      <c r="BL35" s="36"/>
      <c r="BM35" s="36"/>
      <c r="BN35" s="36"/>
      <c r="BO35" s="36"/>
    </row>
    <row r="36" spans="1:67" ht="6.75" customHeight="1">
      <c r="A36" s="2"/>
      <c r="B36" s="2"/>
      <c r="C36" s="334"/>
      <c r="D36" s="335"/>
      <c r="E36" s="335"/>
      <c r="F36" s="335"/>
      <c r="G36" s="335"/>
      <c r="H36" s="335"/>
      <c r="I36" s="335"/>
      <c r="J36" s="335"/>
      <c r="K36" s="335"/>
      <c r="L36" s="335"/>
      <c r="M36" s="335"/>
      <c r="N36" s="335"/>
      <c r="O36" s="335"/>
      <c r="P36" s="335"/>
      <c r="Q36" s="335"/>
      <c r="R36" s="336"/>
      <c r="S36" s="2"/>
      <c r="T36" s="2"/>
      <c r="U36" s="277"/>
      <c r="V36" s="277"/>
      <c r="W36" s="278"/>
      <c r="X36" s="278"/>
      <c r="Y36" s="278"/>
      <c r="Z36" s="278"/>
      <c r="AA36" s="278"/>
      <c r="AB36" s="278"/>
      <c r="AC36" s="278"/>
      <c r="AD36" s="278"/>
      <c r="AE36" s="278"/>
      <c r="AF36" s="278"/>
      <c r="AG36" s="278"/>
      <c r="AH36" s="278"/>
      <c r="AI36" s="278"/>
      <c r="AJ36" s="278"/>
      <c r="AK36" s="278"/>
      <c r="AL36" s="278"/>
      <c r="AM36" s="278"/>
      <c r="AN36" s="278"/>
      <c r="AO36" s="278"/>
      <c r="AP36" s="278"/>
      <c r="AQ36" s="279"/>
      <c r="AR36" s="280"/>
      <c r="AS36" s="281"/>
      <c r="AT36" s="281"/>
      <c r="AU36" s="281"/>
      <c r="AV36" s="281"/>
      <c r="AW36" s="281"/>
      <c r="AX36" s="281"/>
      <c r="AY36" s="281"/>
      <c r="AZ36" s="281"/>
      <c r="BA36" s="281"/>
      <c r="BB36" s="281"/>
      <c r="BC36" s="281"/>
      <c r="BD36" s="281"/>
      <c r="BE36" s="282"/>
      <c r="BF36" s="48"/>
      <c r="BG36" s="28"/>
      <c r="BH36" s="371"/>
      <c r="BI36" s="371"/>
      <c r="BJ36" s="36"/>
      <c r="BK36" s="36"/>
      <c r="BL36" s="36"/>
      <c r="BM36" s="36"/>
      <c r="BN36" s="36"/>
      <c r="BO36" s="36"/>
    </row>
    <row r="37" spans="1:67" ht="6.75" customHeight="1" thickBot="1">
      <c r="A37" s="2"/>
      <c r="B37" s="2"/>
      <c r="C37" s="334"/>
      <c r="D37" s="335"/>
      <c r="E37" s="335"/>
      <c r="F37" s="335"/>
      <c r="G37" s="335"/>
      <c r="H37" s="335"/>
      <c r="I37" s="335"/>
      <c r="J37" s="335"/>
      <c r="K37" s="335"/>
      <c r="L37" s="335"/>
      <c r="M37" s="335"/>
      <c r="N37" s="335"/>
      <c r="O37" s="335"/>
      <c r="P37" s="335"/>
      <c r="Q37" s="335"/>
      <c r="R37" s="336"/>
      <c r="S37" s="2"/>
      <c r="T37" s="2"/>
      <c r="U37" s="277"/>
      <c r="V37" s="277"/>
      <c r="W37" s="278"/>
      <c r="X37" s="278"/>
      <c r="Y37" s="278"/>
      <c r="Z37" s="278"/>
      <c r="AA37" s="278"/>
      <c r="AB37" s="278"/>
      <c r="AC37" s="278"/>
      <c r="AD37" s="278"/>
      <c r="AE37" s="278"/>
      <c r="AF37" s="278"/>
      <c r="AG37" s="278"/>
      <c r="AH37" s="278"/>
      <c r="AI37" s="278"/>
      <c r="AJ37" s="278"/>
      <c r="AK37" s="278"/>
      <c r="AL37" s="278"/>
      <c r="AM37" s="278"/>
      <c r="AN37" s="278"/>
      <c r="AO37" s="278"/>
      <c r="AP37" s="278"/>
      <c r="AQ37" s="279"/>
      <c r="AR37" s="251"/>
      <c r="AS37" s="252"/>
      <c r="AT37" s="252"/>
      <c r="AU37" s="252"/>
      <c r="AV37" s="252"/>
      <c r="AW37" s="252"/>
      <c r="AX37" s="252"/>
      <c r="AY37" s="252"/>
      <c r="AZ37" s="252"/>
      <c r="BA37" s="252"/>
      <c r="BB37" s="252"/>
      <c r="BC37" s="252"/>
      <c r="BD37" s="252"/>
      <c r="BE37" s="253"/>
      <c r="BF37" s="48"/>
      <c r="BG37" s="28"/>
      <c r="BH37" s="371"/>
      <c r="BI37" s="371"/>
      <c r="BJ37" s="36"/>
      <c r="BK37" s="36"/>
      <c r="BL37" s="36"/>
      <c r="BM37" s="36"/>
      <c r="BN37" s="36"/>
      <c r="BO37" s="36"/>
    </row>
    <row r="38" spans="1:67" ht="3" customHeight="1">
      <c r="A38" s="2"/>
      <c r="B38" s="2"/>
      <c r="C38" s="334"/>
      <c r="D38" s="335"/>
      <c r="E38" s="335"/>
      <c r="F38" s="335"/>
      <c r="G38" s="335"/>
      <c r="H38" s="335"/>
      <c r="I38" s="335"/>
      <c r="J38" s="335"/>
      <c r="K38" s="335"/>
      <c r="L38" s="335"/>
      <c r="M38" s="335"/>
      <c r="N38" s="335"/>
      <c r="O38" s="335"/>
      <c r="P38" s="335"/>
      <c r="Q38" s="335"/>
      <c r="R38" s="336"/>
      <c r="S38" s="2"/>
      <c r="T38" s="2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  <c r="BA38" s="28"/>
      <c r="BB38" s="28"/>
      <c r="BC38" s="28"/>
      <c r="BD38" s="28"/>
      <c r="BE38" s="28"/>
      <c r="BF38" s="28"/>
      <c r="BG38" s="28"/>
      <c r="BH38" s="371"/>
      <c r="BI38" s="371"/>
      <c r="BJ38" s="36"/>
      <c r="BK38" s="36"/>
      <c r="BL38" s="36"/>
      <c r="BM38" s="36"/>
      <c r="BN38" s="36"/>
      <c r="BO38" s="36"/>
    </row>
    <row r="39" spans="1:67" ht="9" customHeight="1">
      <c r="A39" s="2"/>
      <c r="B39" s="2"/>
      <c r="C39" s="334"/>
      <c r="D39" s="335"/>
      <c r="E39" s="335"/>
      <c r="F39" s="335"/>
      <c r="G39" s="335"/>
      <c r="H39" s="335"/>
      <c r="I39" s="335"/>
      <c r="J39" s="335"/>
      <c r="K39" s="335"/>
      <c r="L39" s="335"/>
      <c r="M39" s="335"/>
      <c r="N39" s="335"/>
      <c r="O39" s="335"/>
      <c r="P39" s="335"/>
      <c r="Q39" s="335"/>
      <c r="R39" s="336"/>
      <c r="S39" s="2"/>
      <c r="T39" s="2"/>
      <c r="U39" s="272"/>
      <c r="V39" s="272"/>
      <c r="W39" s="272"/>
      <c r="X39" s="272"/>
      <c r="Y39" s="272"/>
      <c r="Z39" s="272"/>
      <c r="AA39" s="272"/>
      <c r="AB39" s="272"/>
      <c r="AC39" s="272"/>
      <c r="AD39" s="272"/>
      <c r="AE39" s="272"/>
      <c r="AF39" s="272"/>
      <c r="AG39" s="272"/>
      <c r="AH39" s="272"/>
      <c r="AI39" s="272"/>
      <c r="AJ39" s="272"/>
      <c r="AK39" s="272"/>
      <c r="AL39" s="272"/>
      <c r="AM39" s="272"/>
      <c r="AN39" s="272"/>
      <c r="AO39" s="272"/>
      <c r="AP39" s="272"/>
      <c r="AQ39" s="272"/>
      <c r="AR39" s="272"/>
      <c r="AS39" s="272"/>
      <c r="AT39" s="272"/>
      <c r="AU39" s="272"/>
      <c r="AV39" s="272"/>
      <c r="AW39" s="272"/>
      <c r="AX39" s="272"/>
      <c r="AY39" s="272"/>
      <c r="AZ39" s="272"/>
      <c r="BA39" s="272"/>
      <c r="BB39" s="272"/>
      <c r="BC39" s="272"/>
      <c r="BD39" s="272"/>
      <c r="BE39" s="272"/>
      <c r="BF39" s="28"/>
      <c r="BG39" s="28"/>
      <c r="BH39" s="371"/>
      <c r="BI39" s="371"/>
      <c r="BJ39" s="36"/>
      <c r="BK39" s="36"/>
      <c r="BL39" s="36"/>
      <c r="BM39" s="36"/>
      <c r="BN39" s="36"/>
      <c r="BO39" s="36"/>
    </row>
    <row r="40" spans="1:67" ht="6" customHeight="1">
      <c r="A40" s="2"/>
      <c r="B40" s="2"/>
      <c r="C40" s="334"/>
      <c r="D40" s="335"/>
      <c r="E40" s="335"/>
      <c r="F40" s="335"/>
      <c r="G40" s="335"/>
      <c r="H40" s="335"/>
      <c r="I40" s="335"/>
      <c r="J40" s="335"/>
      <c r="K40" s="335"/>
      <c r="L40" s="335"/>
      <c r="M40" s="335"/>
      <c r="N40" s="335"/>
      <c r="O40" s="335"/>
      <c r="P40" s="335"/>
      <c r="Q40" s="335"/>
      <c r="R40" s="336"/>
      <c r="S40" s="2"/>
      <c r="T40" s="2"/>
      <c r="U40" s="243"/>
      <c r="V40" s="243"/>
      <c r="W40" s="243"/>
      <c r="X40" s="243"/>
      <c r="Y40" s="243"/>
      <c r="Z40" s="243"/>
      <c r="AA40" s="243"/>
      <c r="AB40" s="243"/>
      <c r="AC40" s="243"/>
      <c r="AD40" s="243"/>
      <c r="AE40" s="243"/>
      <c r="AF40" s="243"/>
      <c r="AG40" s="243"/>
      <c r="AH40" s="243"/>
      <c r="AI40" s="243"/>
      <c r="AJ40" s="243"/>
      <c r="AK40" s="243"/>
      <c r="AL40" s="243"/>
      <c r="AM40" s="243"/>
      <c r="AN40" s="243"/>
      <c r="AO40" s="243"/>
      <c r="AP40" s="243"/>
      <c r="AQ40" s="243"/>
      <c r="AR40" s="243"/>
      <c r="AS40" s="243"/>
      <c r="AT40" s="243"/>
      <c r="AU40" s="243"/>
      <c r="AV40" s="243"/>
      <c r="AW40" s="243"/>
      <c r="AX40" s="243"/>
      <c r="AY40" s="243"/>
      <c r="AZ40" s="243"/>
      <c r="BA40" s="243"/>
      <c r="BB40" s="243"/>
      <c r="BC40" s="243"/>
      <c r="BD40" s="243"/>
      <c r="BE40" s="243"/>
      <c r="BF40" s="243"/>
      <c r="BG40" s="28"/>
      <c r="BH40" s="371"/>
      <c r="BI40" s="371"/>
      <c r="BJ40" s="36"/>
      <c r="BK40" s="36"/>
      <c r="BL40" s="36"/>
      <c r="BM40" s="36"/>
      <c r="BN40" s="36"/>
      <c r="BO40" s="36"/>
    </row>
    <row r="41" spans="1:67" ht="6" customHeight="1" thickBot="1">
      <c r="A41" s="2"/>
      <c r="B41" s="2"/>
      <c r="C41" s="315"/>
      <c r="D41" s="316"/>
      <c r="E41" s="316"/>
      <c r="F41" s="316"/>
      <c r="G41" s="316"/>
      <c r="H41" s="316"/>
      <c r="I41" s="316"/>
      <c r="J41" s="316"/>
      <c r="K41" s="316"/>
      <c r="L41" s="316"/>
      <c r="M41" s="316"/>
      <c r="N41" s="316"/>
      <c r="O41" s="316"/>
      <c r="P41" s="316"/>
      <c r="Q41" s="316"/>
      <c r="R41" s="317"/>
      <c r="S41" s="2"/>
      <c r="T41" s="2"/>
      <c r="U41" s="243"/>
      <c r="V41" s="243"/>
      <c r="W41" s="243"/>
      <c r="X41" s="243"/>
      <c r="Y41" s="243"/>
      <c r="Z41" s="243"/>
      <c r="AA41" s="243"/>
      <c r="AB41" s="243"/>
      <c r="AC41" s="243"/>
      <c r="AD41" s="243"/>
      <c r="AE41" s="243"/>
      <c r="AF41" s="243"/>
      <c r="AG41" s="243"/>
      <c r="AH41" s="243"/>
      <c r="AI41" s="243"/>
      <c r="AJ41" s="243"/>
      <c r="AK41" s="243"/>
      <c r="AL41" s="243"/>
      <c r="AM41" s="243"/>
      <c r="AN41" s="243"/>
      <c r="AO41" s="243"/>
      <c r="AP41" s="243"/>
      <c r="AQ41" s="243"/>
      <c r="AR41" s="243"/>
      <c r="AS41" s="243"/>
      <c r="AT41" s="243"/>
      <c r="AU41" s="243"/>
      <c r="AV41" s="243"/>
      <c r="AW41" s="243"/>
      <c r="AX41" s="243"/>
      <c r="AY41" s="243"/>
      <c r="AZ41" s="243"/>
      <c r="BA41" s="243"/>
      <c r="BB41" s="243"/>
      <c r="BC41" s="243"/>
      <c r="BD41" s="243"/>
      <c r="BE41" s="243"/>
      <c r="BF41" s="243"/>
      <c r="BG41" s="28"/>
      <c r="BH41" s="371"/>
      <c r="BI41" s="371"/>
      <c r="BJ41" s="36"/>
      <c r="BK41" s="36"/>
      <c r="BL41" s="36"/>
      <c r="BM41" s="36"/>
      <c r="BN41" s="36"/>
      <c r="BO41" s="36"/>
    </row>
    <row r="42" spans="1:67" ht="9" customHeight="1" thickBot="1">
      <c r="A42" s="2"/>
      <c r="B42" s="2"/>
      <c r="C42" s="309" t="s">
        <v>43</v>
      </c>
      <c r="D42" s="310"/>
      <c r="E42" s="310"/>
      <c r="F42" s="310"/>
      <c r="G42" s="310"/>
      <c r="H42" s="310"/>
      <c r="I42" s="310"/>
      <c r="J42" s="310"/>
      <c r="K42" s="310"/>
      <c r="L42" s="310"/>
      <c r="M42" s="310"/>
      <c r="N42" s="310"/>
      <c r="O42" s="310"/>
      <c r="P42" s="310"/>
      <c r="Q42" s="310"/>
      <c r="R42" s="311"/>
      <c r="S42" s="2"/>
      <c r="T42" s="2"/>
      <c r="U42" s="272"/>
      <c r="V42" s="272"/>
      <c r="W42" s="272"/>
      <c r="X42" s="272"/>
      <c r="Y42" s="272"/>
      <c r="Z42" s="272"/>
      <c r="AA42" s="272"/>
      <c r="AB42" s="272"/>
      <c r="AC42" s="272"/>
      <c r="AD42" s="272"/>
      <c r="AE42" s="272"/>
      <c r="AF42" s="272"/>
      <c r="AG42" s="272"/>
      <c r="AH42" s="272"/>
      <c r="AI42" s="272"/>
      <c r="AJ42" s="272"/>
      <c r="AK42" s="272"/>
      <c r="AL42" s="272"/>
      <c r="AM42" s="272"/>
      <c r="AN42" s="272"/>
      <c r="AO42" s="272"/>
      <c r="AP42" s="272"/>
      <c r="AQ42" s="272"/>
      <c r="AR42" s="272"/>
      <c r="AS42" s="272"/>
      <c r="AT42" s="272"/>
      <c r="AU42" s="272"/>
      <c r="AV42" s="272"/>
      <c r="AW42" s="272"/>
      <c r="AX42" s="272"/>
      <c r="AY42" s="272"/>
      <c r="AZ42" s="272"/>
      <c r="BA42" s="272"/>
      <c r="BB42" s="272"/>
      <c r="BC42" s="272"/>
      <c r="BD42" s="272"/>
      <c r="BE42" s="272"/>
      <c r="BF42" s="28"/>
      <c r="BG42" s="28"/>
      <c r="BH42" s="371"/>
      <c r="BI42" s="371"/>
      <c r="BJ42" s="36"/>
      <c r="BK42" s="36"/>
      <c r="BL42" s="36"/>
      <c r="BM42" s="36"/>
      <c r="BN42" s="36"/>
      <c r="BO42" s="36"/>
    </row>
    <row r="43" spans="1:67" ht="10.5" customHeight="1">
      <c r="A43" s="2"/>
      <c r="B43" s="2"/>
      <c r="C43" s="312"/>
      <c r="D43" s="313"/>
      <c r="E43" s="313"/>
      <c r="F43" s="313"/>
      <c r="G43" s="313"/>
      <c r="H43" s="313"/>
      <c r="I43" s="313"/>
      <c r="J43" s="313"/>
      <c r="K43" s="313"/>
      <c r="L43" s="313"/>
      <c r="M43" s="313"/>
      <c r="N43" s="313"/>
      <c r="O43" s="313"/>
      <c r="P43" s="313"/>
      <c r="Q43" s="313"/>
      <c r="R43" s="314"/>
      <c r="S43" s="2"/>
      <c r="T43" s="2"/>
      <c r="U43" s="273"/>
      <c r="V43" s="273"/>
      <c r="W43" s="283"/>
      <c r="X43" s="283"/>
      <c r="Y43" s="283"/>
      <c r="Z43" s="283"/>
      <c r="AA43" s="283"/>
      <c r="AB43" s="283"/>
      <c r="AC43" s="283"/>
      <c r="AD43" s="283"/>
      <c r="AE43" s="283"/>
      <c r="AF43" s="283"/>
      <c r="AG43" s="283"/>
      <c r="AH43" s="283"/>
      <c r="AI43" s="283"/>
      <c r="AJ43" s="283"/>
      <c r="AK43" s="283"/>
      <c r="AL43" s="283"/>
      <c r="AM43" s="283"/>
      <c r="AN43" s="283"/>
      <c r="AO43" s="283"/>
      <c r="AP43" s="283"/>
      <c r="AQ43" s="284"/>
      <c r="AR43" s="248"/>
      <c r="AS43" s="249"/>
      <c r="AT43" s="249"/>
      <c r="AU43" s="249"/>
      <c r="AV43" s="249"/>
      <c r="AW43" s="249"/>
      <c r="AX43" s="249"/>
      <c r="AY43" s="249"/>
      <c r="AZ43" s="249"/>
      <c r="BA43" s="249"/>
      <c r="BB43" s="249"/>
      <c r="BC43" s="249"/>
      <c r="BD43" s="249"/>
      <c r="BE43" s="250"/>
      <c r="BF43" s="48"/>
      <c r="BG43" s="28"/>
      <c r="BH43" s="66"/>
      <c r="BI43" s="349"/>
      <c r="BJ43" s="349"/>
      <c r="BK43" s="349"/>
      <c r="BL43" s="349"/>
      <c r="BM43" s="349"/>
      <c r="BN43" s="349"/>
      <c r="BO43" s="36"/>
    </row>
    <row r="44" spans="1:67" ht="10.5" customHeight="1" thickBot="1">
      <c r="A44" s="2"/>
      <c r="B44" s="2"/>
      <c r="C44" s="315"/>
      <c r="D44" s="316"/>
      <c r="E44" s="316"/>
      <c r="F44" s="316"/>
      <c r="G44" s="316"/>
      <c r="H44" s="316"/>
      <c r="I44" s="316"/>
      <c r="J44" s="316"/>
      <c r="K44" s="316"/>
      <c r="L44" s="316"/>
      <c r="M44" s="316"/>
      <c r="N44" s="316"/>
      <c r="O44" s="316"/>
      <c r="P44" s="316"/>
      <c r="Q44" s="316"/>
      <c r="R44" s="317"/>
      <c r="S44" s="2"/>
      <c r="T44" s="2"/>
      <c r="U44" s="274"/>
      <c r="V44" s="274"/>
      <c r="W44" s="287"/>
      <c r="X44" s="287"/>
      <c r="Y44" s="287"/>
      <c r="Z44" s="287"/>
      <c r="AA44" s="287"/>
      <c r="AB44" s="287"/>
      <c r="AC44" s="287"/>
      <c r="AD44" s="287"/>
      <c r="AE44" s="287"/>
      <c r="AF44" s="287"/>
      <c r="AG44" s="287"/>
      <c r="AH44" s="287"/>
      <c r="AI44" s="287"/>
      <c r="AJ44" s="287"/>
      <c r="AK44" s="287"/>
      <c r="AL44" s="287"/>
      <c r="AM44" s="287"/>
      <c r="AN44" s="287"/>
      <c r="AO44" s="287"/>
      <c r="AP44" s="287"/>
      <c r="AQ44" s="288"/>
      <c r="AR44" s="251"/>
      <c r="AS44" s="252"/>
      <c r="AT44" s="252"/>
      <c r="AU44" s="252"/>
      <c r="AV44" s="252"/>
      <c r="AW44" s="252"/>
      <c r="AX44" s="252"/>
      <c r="AY44" s="252"/>
      <c r="AZ44" s="252"/>
      <c r="BA44" s="252"/>
      <c r="BB44" s="252"/>
      <c r="BC44" s="252"/>
      <c r="BD44" s="252"/>
      <c r="BE44" s="253"/>
      <c r="BF44" s="48"/>
      <c r="BG44" s="28"/>
      <c r="BH44" s="66"/>
      <c r="BI44" s="349"/>
      <c r="BJ44" s="349"/>
      <c r="BK44" s="349"/>
      <c r="BL44" s="349"/>
      <c r="BM44" s="349"/>
      <c r="BN44" s="349"/>
      <c r="BO44" s="36"/>
    </row>
    <row r="45" spans="1:67" ht="10.5" customHeight="1" thickBot="1">
      <c r="A45" s="2"/>
      <c r="B45" s="2"/>
      <c r="C45" s="309" t="s">
        <v>134</v>
      </c>
      <c r="D45" s="310"/>
      <c r="E45" s="310"/>
      <c r="F45" s="310"/>
      <c r="G45" s="310"/>
      <c r="H45" s="310"/>
      <c r="I45" s="310"/>
      <c r="J45" s="310"/>
      <c r="K45" s="310"/>
      <c r="L45" s="310"/>
      <c r="M45" s="310"/>
      <c r="N45" s="310"/>
      <c r="O45" s="310"/>
      <c r="P45" s="310"/>
      <c r="Q45" s="310"/>
      <c r="R45" s="311"/>
      <c r="S45" s="2"/>
      <c r="T45" s="2"/>
      <c r="U45" s="273"/>
      <c r="V45" s="273"/>
      <c r="W45" s="244"/>
      <c r="X45" s="244"/>
      <c r="Y45" s="244"/>
      <c r="Z45" s="244"/>
      <c r="AA45" s="244"/>
      <c r="AB45" s="244"/>
      <c r="AC45" s="244"/>
      <c r="AD45" s="244"/>
      <c r="AE45" s="244"/>
      <c r="AF45" s="244"/>
      <c r="AG45" s="244"/>
      <c r="AH45" s="244"/>
      <c r="AI45" s="244"/>
      <c r="AJ45" s="244"/>
      <c r="AK45" s="244"/>
      <c r="AL45" s="244"/>
      <c r="AM45" s="244"/>
      <c r="AN45" s="244"/>
      <c r="AO45" s="244"/>
      <c r="AP45" s="244"/>
      <c r="AQ45" s="245"/>
      <c r="AR45" s="248"/>
      <c r="AS45" s="249"/>
      <c r="AT45" s="249"/>
      <c r="AU45" s="249"/>
      <c r="AV45" s="249"/>
      <c r="AW45" s="249"/>
      <c r="AX45" s="249"/>
      <c r="AY45" s="249"/>
      <c r="AZ45" s="249"/>
      <c r="BA45" s="249"/>
      <c r="BB45" s="249"/>
      <c r="BC45" s="249"/>
      <c r="BD45" s="249"/>
      <c r="BE45" s="250"/>
      <c r="BF45" s="48"/>
      <c r="BG45" s="28"/>
      <c r="BH45" s="66"/>
      <c r="BI45" s="349"/>
      <c r="BJ45" s="349"/>
      <c r="BK45" s="349"/>
      <c r="BL45" s="349"/>
      <c r="BM45" s="349"/>
      <c r="BN45" s="349"/>
      <c r="BO45" s="36"/>
    </row>
    <row r="46" spans="1:67" ht="10.5" customHeight="1" thickBot="1">
      <c r="A46" s="2"/>
      <c r="B46" s="2"/>
      <c r="C46" s="312"/>
      <c r="D46" s="313"/>
      <c r="E46" s="313"/>
      <c r="F46" s="313"/>
      <c r="G46" s="313"/>
      <c r="H46" s="313"/>
      <c r="I46" s="313"/>
      <c r="J46" s="313"/>
      <c r="K46" s="313"/>
      <c r="L46" s="313"/>
      <c r="M46" s="313"/>
      <c r="N46" s="313"/>
      <c r="O46" s="313"/>
      <c r="P46" s="313"/>
      <c r="Q46" s="313"/>
      <c r="R46" s="314"/>
      <c r="S46" s="2"/>
      <c r="T46" s="2"/>
      <c r="U46" s="274"/>
      <c r="V46" s="274"/>
      <c r="W46" s="246"/>
      <c r="X46" s="246"/>
      <c r="Y46" s="246"/>
      <c r="Z46" s="246"/>
      <c r="AA46" s="246"/>
      <c r="AB46" s="246"/>
      <c r="AC46" s="246"/>
      <c r="AD46" s="246"/>
      <c r="AE46" s="246"/>
      <c r="AF46" s="246"/>
      <c r="AG46" s="246"/>
      <c r="AH46" s="246"/>
      <c r="AI46" s="246"/>
      <c r="AJ46" s="246"/>
      <c r="AK46" s="246"/>
      <c r="AL46" s="246"/>
      <c r="AM46" s="246"/>
      <c r="AN46" s="246"/>
      <c r="AO46" s="246"/>
      <c r="AP46" s="246"/>
      <c r="AQ46" s="247"/>
      <c r="AR46" s="251"/>
      <c r="AS46" s="252"/>
      <c r="AT46" s="252"/>
      <c r="AU46" s="252"/>
      <c r="AV46" s="252"/>
      <c r="AW46" s="252"/>
      <c r="AX46" s="252"/>
      <c r="AY46" s="252"/>
      <c r="AZ46" s="252"/>
      <c r="BA46" s="252"/>
      <c r="BB46" s="252"/>
      <c r="BC46" s="252"/>
      <c r="BD46" s="252"/>
      <c r="BE46" s="253"/>
      <c r="BF46" s="48"/>
      <c r="BG46" s="28"/>
      <c r="BH46" s="66"/>
      <c r="BI46" s="349"/>
      <c r="BJ46" s="349"/>
      <c r="BK46" s="349"/>
      <c r="BL46" s="349"/>
      <c r="BM46" s="349"/>
      <c r="BN46" s="349"/>
      <c r="BO46" s="36"/>
    </row>
    <row r="47" spans="1:67" ht="9" customHeight="1" thickBot="1">
      <c r="A47" s="2"/>
      <c r="B47" s="2"/>
      <c r="C47" s="315"/>
      <c r="D47" s="316"/>
      <c r="E47" s="316"/>
      <c r="F47" s="316"/>
      <c r="G47" s="316"/>
      <c r="H47" s="316"/>
      <c r="I47" s="316"/>
      <c r="J47" s="316"/>
      <c r="K47" s="316"/>
      <c r="L47" s="316"/>
      <c r="M47" s="316"/>
      <c r="N47" s="316"/>
      <c r="O47" s="316"/>
      <c r="P47" s="316"/>
      <c r="Q47" s="316"/>
      <c r="R47" s="317"/>
      <c r="S47" s="36"/>
      <c r="T47" s="2"/>
      <c r="U47" s="273"/>
      <c r="V47" s="273"/>
      <c r="W47" s="283"/>
      <c r="X47" s="283"/>
      <c r="Y47" s="283"/>
      <c r="Z47" s="283"/>
      <c r="AA47" s="283"/>
      <c r="AB47" s="283"/>
      <c r="AC47" s="283"/>
      <c r="AD47" s="283"/>
      <c r="AE47" s="283"/>
      <c r="AF47" s="283"/>
      <c r="AG47" s="283"/>
      <c r="AH47" s="283"/>
      <c r="AI47" s="283"/>
      <c r="AJ47" s="283"/>
      <c r="AK47" s="283"/>
      <c r="AL47" s="283"/>
      <c r="AM47" s="283"/>
      <c r="AN47" s="283"/>
      <c r="AO47" s="283"/>
      <c r="AP47" s="283"/>
      <c r="AQ47" s="284"/>
      <c r="AR47" s="248"/>
      <c r="AS47" s="249"/>
      <c r="AT47" s="249"/>
      <c r="AU47" s="249"/>
      <c r="AV47" s="249"/>
      <c r="AW47" s="249"/>
      <c r="AX47" s="249"/>
      <c r="AY47" s="249"/>
      <c r="AZ47" s="249"/>
      <c r="BA47" s="249"/>
      <c r="BB47" s="249"/>
      <c r="BC47" s="249"/>
      <c r="BD47" s="249"/>
      <c r="BE47" s="250"/>
      <c r="BF47" s="48"/>
      <c r="BG47" s="28"/>
      <c r="BH47" s="66"/>
      <c r="BI47" s="349"/>
      <c r="BJ47" s="349"/>
      <c r="BK47" s="349"/>
      <c r="BL47" s="349"/>
      <c r="BM47" s="349"/>
      <c r="BN47" s="349"/>
      <c r="BO47" s="36"/>
    </row>
    <row r="48" spans="1:67" ht="9.75" customHeight="1" thickBot="1">
      <c r="A48" s="2"/>
      <c r="B48" s="2"/>
      <c r="C48" s="63"/>
      <c r="D48" s="63"/>
      <c r="E48" s="63"/>
      <c r="F48" s="63"/>
      <c r="G48" s="63"/>
      <c r="H48" s="63"/>
      <c r="I48" s="63"/>
      <c r="J48" s="63"/>
      <c r="K48" s="63"/>
      <c r="L48" s="63"/>
      <c r="M48" s="63"/>
      <c r="N48" s="63"/>
      <c r="O48" s="63"/>
      <c r="P48" s="63"/>
      <c r="Q48" s="63"/>
      <c r="R48" s="63"/>
      <c r="S48" s="36"/>
      <c r="T48" s="2"/>
      <c r="U48" s="274"/>
      <c r="V48" s="274"/>
      <c r="W48" s="287"/>
      <c r="X48" s="287"/>
      <c r="Y48" s="287"/>
      <c r="Z48" s="287"/>
      <c r="AA48" s="287"/>
      <c r="AB48" s="287"/>
      <c r="AC48" s="287"/>
      <c r="AD48" s="287"/>
      <c r="AE48" s="287"/>
      <c r="AF48" s="287"/>
      <c r="AG48" s="287"/>
      <c r="AH48" s="287"/>
      <c r="AI48" s="287"/>
      <c r="AJ48" s="287"/>
      <c r="AK48" s="287"/>
      <c r="AL48" s="287"/>
      <c r="AM48" s="287"/>
      <c r="AN48" s="287"/>
      <c r="AO48" s="287"/>
      <c r="AP48" s="287"/>
      <c r="AQ48" s="288"/>
      <c r="AR48" s="251"/>
      <c r="AS48" s="252"/>
      <c r="AT48" s="252"/>
      <c r="AU48" s="252"/>
      <c r="AV48" s="252"/>
      <c r="AW48" s="252"/>
      <c r="AX48" s="252"/>
      <c r="AY48" s="252"/>
      <c r="AZ48" s="252"/>
      <c r="BA48" s="252"/>
      <c r="BB48" s="252"/>
      <c r="BC48" s="252"/>
      <c r="BD48" s="252"/>
      <c r="BE48" s="253"/>
      <c r="BF48" s="48"/>
      <c r="BG48" s="28"/>
      <c r="BH48" s="66"/>
      <c r="BI48" s="349"/>
      <c r="BJ48" s="349"/>
      <c r="BK48" s="349"/>
      <c r="BL48" s="349"/>
      <c r="BM48" s="349"/>
      <c r="BN48" s="349"/>
      <c r="BO48" s="36"/>
    </row>
    <row r="49" spans="1:67" ht="9.75" customHeight="1" thickBot="1">
      <c r="A49" s="2"/>
      <c r="B49" s="8"/>
      <c r="C49" s="337"/>
      <c r="D49" s="337"/>
      <c r="E49" s="337"/>
      <c r="F49" s="337"/>
      <c r="G49" s="337"/>
      <c r="H49" s="337"/>
      <c r="I49" s="337"/>
      <c r="J49" s="337"/>
      <c r="K49" s="337"/>
      <c r="L49" s="337"/>
      <c r="M49" s="337"/>
      <c r="N49" s="337"/>
      <c r="O49" s="337"/>
      <c r="P49" s="337"/>
      <c r="Q49" s="337"/>
      <c r="R49" s="337"/>
      <c r="S49" s="56"/>
      <c r="T49" s="8"/>
      <c r="U49" s="8"/>
      <c r="V49" s="8"/>
      <c r="W49" s="8"/>
      <c r="X49" s="8"/>
      <c r="Y49" s="8"/>
      <c r="Z49" s="8"/>
      <c r="AA49" s="8"/>
      <c r="AB49" s="8"/>
      <c r="AC49" s="8"/>
      <c r="AD49" s="8"/>
      <c r="AE49" s="8"/>
      <c r="AF49" s="8"/>
      <c r="AG49" s="8"/>
      <c r="AH49" s="8"/>
      <c r="AI49" s="8"/>
      <c r="AJ49" s="8"/>
      <c r="AK49" s="8"/>
      <c r="AL49" s="8"/>
      <c r="AM49" s="8"/>
      <c r="AN49" s="8"/>
      <c r="AO49" s="8"/>
      <c r="AP49" s="8"/>
      <c r="AQ49" s="8"/>
      <c r="AR49" s="8"/>
      <c r="AS49" s="8"/>
      <c r="AT49" s="8"/>
      <c r="AU49" s="8"/>
      <c r="AV49" s="8"/>
      <c r="AW49" s="8"/>
      <c r="AX49" s="8"/>
      <c r="AY49" s="8"/>
      <c r="AZ49" s="8"/>
      <c r="BA49" s="8"/>
      <c r="BB49" s="8"/>
      <c r="BC49" s="8"/>
      <c r="BD49" s="8"/>
      <c r="BE49" s="8"/>
      <c r="BF49" s="8"/>
      <c r="BG49" s="8"/>
      <c r="BH49" s="8"/>
      <c r="BI49" s="349"/>
      <c r="BJ49" s="349"/>
      <c r="BK49" s="349"/>
      <c r="BL49" s="349"/>
      <c r="BM49" s="349"/>
      <c r="BN49" s="349"/>
      <c r="BO49" s="36"/>
    </row>
    <row r="50" spans="1:67" ht="9.75" customHeight="1">
      <c r="A50" s="2"/>
      <c r="B50" s="8"/>
      <c r="C50" s="337"/>
      <c r="D50" s="337"/>
      <c r="E50" s="337"/>
      <c r="F50" s="337"/>
      <c r="G50" s="337"/>
      <c r="H50" s="337"/>
      <c r="I50" s="337"/>
      <c r="J50" s="337"/>
      <c r="K50" s="337"/>
      <c r="L50" s="337"/>
      <c r="M50" s="337"/>
      <c r="N50" s="337"/>
      <c r="O50" s="337"/>
      <c r="P50" s="337"/>
      <c r="Q50" s="337"/>
      <c r="R50" s="337"/>
      <c r="S50" s="56"/>
      <c r="T50" s="9"/>
      <c r="U50" s="160"/>
      <c r="V50" s="161"/>
      <c r="W50" s="307"/>
      <c r="X50" s="307"/>
      <c r="Y50" s="307"/>
      <c r="Z50" s="307"/>
      <c r="AA50" s="307"/>
      <c r="AB50" s="307"/>
      <c r="AC50" s="307"/>
      <c r="AD50" s="307"/>
      <c r="AE50" s="307"/>
      <c r="AF50" s="307"/>
      <c r="AG50" s="307"/>
      <c r="AH50" s="307"/>
      <c r="AI50" s="307"/>
      <c r="AJ50" s="307"/>
      <c r="AK50" s="307"/>
      <c r="AL50" s="307"/>
      <c r="AM50" s="307"/>
      <c r="AN50" s="307"/>
      <c r="AO50" s="162"/>
      <c r="AP50" s="162"/>
      <c r="AQ50" s="163"/>
      <c r="AR50" s="248">
        <f>AR43+AR45+AR35+AR47+AR49</f>
        <v>0</v>
      </c>
      <c r="AS50" s="249"/>
      <c r="AT50" s="249"/>
      <c r="AU50" s="249"/>
      <c r="AV50" s="249"/>
      <c r="AW50" s="249"/>
      <c r="AX50" s="249"/>
      <c r="AY50" s="249"/>
      <c r="AZ50" s="249"/>
      <c r="BA50" s="249"/>
      <c r="BB50" s="249"/>
      <c r="BC50" s="249"/>
      <c r="BD50" s="249"/>
      <c r="BE50" s="250"/>
      <c r="BF50" s="48"/>
      <c r="BG50" s="9"/>
      <c r="BH50" s="28"/>
      <c r="BI50" s="349"/>
      <c r="BJ50" s="349"/>
      <c r="BK50" s="349"/>
      <c r="BL50" s="349"/>
      <c r="BM50" s="349"/>
      <c r="BN50" s="349"/>
      <c r="BO50" s="36"/>
    </row>
    <row r="51" spans="1:67" ht="9.75" customHeight="1" thickBot="1">
      <c r="A51" s="2"/>
      <c r="B51" s="8"/>
      <c r="C51" s="337"/>
      <c r="D51" s="337"/>
      <c r="E51" s="337"/>
      <c r="F51" s="337"/>
      <c r="G51" s="337"/>
      <c r="H51" s="337"/>
      <c r="I51" s="337"/>
      <c r="J51" s="337"/>
      <c r="K51" s="337"/>
      <c r="L51" s="337"/>
      <c r="M51" s="337"/>
      <c r="N51" s="337"/>
      <c r="O51" s="337"/>
      <c r="P51" s="337"/>
      <c r="Q51" s="337"/>
      <c r="R51" s="337"/>
      <c r="S51" s="8"/>
      <c r="T51" s="8"/>
      <c r="U51" s="164"/>
      <c r="V51" s="165"/>
      <c r="W51" s="308"/>
      <c r="X51" s="308"/>
      <c r="Y51" s="308"/>
      <c r="Z51" s="308"/>
      <c r="AA51" s="308"/>
      <c r="AB51" s="308"/>
      <c r="AC51" s="308"/>
      <c r="AD51" s="308"/>
      <c r="AE51" s="308"/>
      <c r="AF51" s="308"/>
      <c r="AG51" s="308"/>
      <c r="AH51" s="308"/>
      <c r="AI51" s="308"/>
      <c r="AJ51" s="308"/>
      <c r="AK51" s="308"/>
      <c r="AL51" s="308"/>
      <c r="AM51" s="308"/>
      <c r="AN51" s="308"/>
      <c r="AO51" s="166"/>
      <c r="AP51" s="166"/>
      <c r="AQ51" s="167"/>
      <c r="AR51" s="251"/>
      <c r="AS51" s="252"/>
      <c r="AT51" s="252"/>
      <c r="AU51" s="252"/>
      <c r="AV51" s="252"/>
      <c r="AW51" s="252"/>
      <c r="AX51" s="252"/>
      <c r="AY51" s="252"/>
      <c r="AZ51" s="252"/>
      <c r="BA51" s="252"/>
      <c r="BB51" s="252"/>
      <c r="BC51" s="252"/>
      <c r="BD51" s="252"/>
      <c r="BE51" s="253"/>
      <c r="BF51" s="49"/>
      <c r="BG51" s="36"/>
      <c r="BH51" s="36"/>
      <c r="BI51" s="8"/>
      <c r="BJ51" s="8"/>
      <c r="BK51" s="8"/>
      <c r="BL51" s="36"/>
      <c r="BM51" s="36"/>
      <c r="BN51" s="36"/>
      <c r="BO51" s="36"/>
    </row>
    <row r="52" spans="1:67" ht="9.75" customHeight="1">
      <c r="A52" s="2"/>
      <c r="B52" s="8"/>
      <c r="C52" s="337"/>
      <c r="D52" s="337"/>
      <c r="E52" s="337"/>
      <c r="F52" s="337"/>
      <c r="G52" s="337"/>
      <c r="H52" s="337"/>
      <c r="I52" s="337"/>
      <c r="J52" s="337"/>
      <c r="K52" s="337"/>
      <c r="L52" s="337"/>
      <c r="M52" s="337"/>
      <c r="N52" s="337"/>
      <c r="O52" s="337"/>
      <c r="P52" s="337"/>
      <c r="Q52" s="337"/>
      <c r="R52" s="337"/>
      <c r="S52" s="8"/>
      <c r="T52" s="2"/>
      <c r="U52" s="8"/>
      <c r="V52" s="8"/>
      <c r="W52" s="8"/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  <c r="AI52" s="8"/>
      <c r="AJ52" s="8"/>
      <c r="AK52" s="8"/>
      <c r="AL52" s="8"/>
      <c r="AM52" s="8"/>
      <c r="AN52" s="8"/>
      <c r="AO52" s="8"/>
      <c r="AP52" s="8"/>
      <c r="AQ52" s="8"/>
      <c r="AR52" s="8"/>
      <c r="AS52" s="8"/>
      <c r="AT52" s="8"/>
      <c r="AU52" s="8"/>
      <c r="AV52" s="8"/>
      <c r="AW52" s="8"/>
      <c r="AX52" s="8"/>
      <c r="AY52" s="8"/>
      <c r="AZ52" s="8"/>
      <c r="BA52" s="8"/>
      <c r="BB52" s="8"/>
      <c r="BC52" s="8"/>
      <c r="BD52" s="8"/>
      <c r="BE52" s="8"/>
      <c r="BF52" s="8"/>
      <c r="BG52" s="28"/>
      <c r="BH52" s="8"/>
      <c r="BI52" s="349"/>
      <c r="BJ52" s="349"/>
      <c r="BK52" s="349"/>
      <c r="BL52" s="349"/>
      <c r="BM52" s="349"/>
      <c r="BN52" s="349"/>
      <c r="BO52" s="36"/>
    </row>
    <row r="53" spans="1:67" ht="9.75" customHeight="1">
      <c r="A53" s="2"/>
      <c r="B53" s="8"/>
      <c r="C53" s="337"/>
      <c r="D53" s="337"/>
      <c r="E53" s="337"/>
      <c r="F53" s="337"/>
      <c r="G53" s="337"/>
      <c r="H53" s="337"/>
      <c r="I53" s="337"/>
      <c r="J53" s="337"/>
      <c r="K53" s="337"/>
      <c r="L53" s="337"/>
      <c r="M53" s="337"/>
      <c r="N53" s="337"/>
      <c r="O53" s="337"/>
      <c r="P53" s="337"/>
      <c r="Q53" s="337"/>
      <c r="R53" s="337"/>
      <c r="S53" s="8"/>
      <c r="T53" s="8"/>
      <c r="U53" s="73"/>
      <c r="V53" s="71"/>
      <c r="W53" s="71"/>
      <c r="X53" s="71"/>
      <c r="Y53" s="71"/>
      <c r="Z53" s="71"/>
      <c r="AA53" s="71"/>
      <c r="AB53" s="71"/>
      <c r="AC53" s="71"/>
      <c r="AD53" s="71"/>
      <c r="AE53" s="71"/>
      <c r="AF53" s="71"/>
      <c r="AG53" s="71"/>
      <c r="AH53" s="73"/>
      <c r="AI53" s="71"/>
      <c r="AJ53" s="71"/>
      <c r="AK53" s="71"/>
      <c r="AL53" s="71"/>
      <c r="AM53" s="62"/>
      <c r="AN53" s="62"/>
      <c r="AO53" s="62"/>
      <c r="AP53" s="62"/>
      <c r="AQ53" s="62"/>
      <c r="AR53" s="62"/>
      <c r="AS53" s="62"/>
      <c r="AT53" s="62"/>
      <c r="AU53" s="8"/>
      <c r="AV53" s="8"/>
      <c r="AW53" s="8"/>
      <c r="AX53" s="8"/>
      <c r="AY53" s="8"/>
      <c r="AZ53" s="8"/>
      <c r="BA53" s="8"/>
      <c r="BB53" s="8"/>
      <c r="BC53" s="8"/>
      <c r="BD53" s="8"/>
      <c r="BE53" s="8"/>
      <c r="BF53" s="8"/>
      <c r="BG53" s="28"/>
      <c r="BH53" s="8"/>
      <c r="BI53" s="349"/>
      <c r="BJ53" s="349"/>
      <c r="BK53" s="349"/>
      <c r="BL53" s="349"/>
      <c r="BM53" s="349"/>
      <c r="BN53" s="349"/>
      <c r="BO53" s="36"/>
    </row>
    <row r="54" spans="1:67" ht="9.75" customHeight="1">
      <c r="A54" s="2"/>
      <c r="B54" s="8"/>
      <c r="C54" s="337"/>
      <c r="D54" s="337"/>
      <c r="E54" s="337"/>
      <c r="F54" s="337"/>
      <c r="G54" s="337"/>
      <c r="H54" s="337"/>
      <c r="I54" s="337"/>
      <c r="J54" s="337"/>
      <c r="K54" s="337"/>
      <c r="L54" s="337"/>
      <c r="M54" s="337"/>
      <c r="N54" s="337"/>
      <c r="O54" s="337"/>
      <c r="P54" s="337"/>
      <c r="Q54" s="337"/>
      <c r="R54" s="337"/>
      <c r="S54" s="8"/>
      <c r="T54" s="8"/>
      <c r="U54" s="319"/>
      <c r="V54" s="320"/>
      <c r="W54" s="320"/>
      <c r="X54" s="322">
        <f>ROUNDUP(AR50*U54,0)</f>
        <v>0</v>
      </c>
      <c r="Y54" s="322"/>
      <c r="Z54" s="322"/>
      <c r="AA54" s="322"/>
      <c r="AB54" s="322"/>
      <c r="AC54" s="322"/>
      <c r="AD54" s="322"/>
      <c r="AE54" s="322"/>
      <c r="AF54" s="322"/>
      <c r="AG54" s="322"/>
      <c r="AH54" s="319"/>
      <c r="AI54" s="320"/>
      <c r="AJ54" s="320"/>
      <c r="AK54" s="322">
        <f>ROUNDUP(AR50*AH54,0)</f>
        <v>0</v>
      </c>
      <c r="AL54" s="322"/>
      <c r="AM54" s="28"/>
      <c r="AN54" s="324"/>
      <c r="AO54" s="324"/>
      <c r="AP54" s="324"/>
      <c r="AQ54" s="324"/>
      <c r="AR54" s="324"/>
      <c r="AS54" s="324"/>
      <c r="AT54" s="324"/>
      <c r="AU54" s="324"/>
      <c r="AV54" s="324"/>
      <c r="AW54" s="324"/>
      <c r="AX54" s="324"/>
      <c r="AY54" s="72"/>
      <c r="AZ54" s="72"/>
      <c r="BA54" s="72"/>
      <c r="BB54" s="72"/>
      <c r="BC54" s="72"/>
      <c r="BD54" s="72"/>
      <c r="BE54" s="72"/>
      <c r="BF54" s="72"/>
      <c r="BG54" s="8"/>
      <c r="BH54" s="8"/>
      <c r="BI54" s="28"/>
      <c r="BJ54" s="28"/>
      <c r="BK54" s="28"/>
      <c r="BL54" s="28"/>
      <c r="BM54" s="28"/>
      <c r="BN54" s="28"/>
      <c r="BO54" s="36"/>
    </row>
    <row r="55" spans="1:67" ht="8.25" customHeight="1">
      <c r="A55" s="2"/>
      <c r="B55" s="8"/>
      <c r="C55" s="337"/>
      <c r="D55" s="337"/>
      <c r="E55" s="337"/>
      <c r="F55" s="337"/>
      <c r="G55" s="337"/>
      <c r="H55" s="337"/>
      <c r="I55" s="337"/>
      <c r="J55" s="337"/>
      <c r="K55" s="337"/>
      <c r="L55" s="337"/>
      <c r="M55" s="337"/>
      <c r="N55" s="337"/>
      <c r="O55" s="337"/>
      <c r="P55" s="337"/>
      <c r="Q55" s="337"/>
      <c r="R55" s="337"/>
      <c r="S55" s="8"/>
      <c r="T55" s="8"/>
      <c r="U55" s="321"/>
      <c r="V55" s="321"/>
      <c r="W55" s="321"/>
      <c r="X55" s="323"/>
      <c r="Y55" s="323"/>
      <c r="Z55" s="323"/>
      <c r="AA55" s="323"/>
      <c r="AB55" s="323"/>
      <c r="AC55" s="323"/>
      <c r="AD55" s="323"/>
      <c r="AE55" s="323"/>
      <c r="AF55" s="323"/>
      <c r="AG55" s="323"/>
      <c r="AH55" s="321"/>
      <c r="AI55" s="321"/>
      <c r="AJ55" s="321"/>
      <c r="AK55" s="323"/>
      <c r="AL55" s="323"/>
      <c r="AM55" s="28"/>
      <c r="AN55" s="324"/>
      <c r="AO55" s="324"/>
      <c r="AP55" s="324"/>
      <c r="AQ55" s="324"/>
      <c r="AR55" s="324"/>
      <c r="AS55" s="324"/>
      <c r="AT55" s="324"/>
      <c r="AU55" s="324"/>
      <c r="AV55" s="324"/>
      <c r="AW55" s="324"/>
      <c r="AX55" s="324"/>
      <c r="AY55" s="72"/>
      <c r="AZ55" s="72"/>
      <c r="BA55" s="72"/>
      <c r="BB55" s="72"/>
      <c r="BC55" s="72"/>
      <c r="BD55" s="72"/>
      <c r="BE55" s="72"/>
      <c r="BF55" s="72"/>
      <c r="BG55" s="8"/>
      <c r="BH55" s="8"/>
      <c r="BI55" s="28"/>
      <c r="BJ55" s="28"/>
      <c r="BK55" s="28"/>
      <c r="BL55" s="28"/>
      <c r="BM55" s="28"/>
      <c r="BN55" s="28"/>
      <c r="BO55" s="36"/>
    </row>
    <row r="56" spans="1:67" ht="9" customHeight="1">
      <c r="A56" s="2"/>
      <c r="B56" s="8"/>
      <c r="C56" s="337"/>
      <c r="D56" s="337"/>
      <c r="E56" s="337"/>
      <c r="F56" s="337"/>
      <c r="G56" s="337"/>
      <c r="H56" s="337"/>
      <c r="I56" s="337"/>
      <c r="J56" s="337"/>
      <c r="K56" s="337"/>
      <c r="L56" s="337"/>
      <c r="M56" s="337"/>
      <c r="N56" s="337"/>
      <c r="O56" s="337"/>
      <c r="P56" s="337"/>
      <c r="Q56" s="337"/>
      <c r="R56" s="337"/>
      <c r="S56" s="8"/>
      <c r="T56" s="8"/>
      <c r="U56" s="28"/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28"/>
      <c r="AN56" s="28"/>
      <c r="AO56" s="28"/>
      <c r="AP56" s="28"/>
      <c r="AQ56" s="28"/>
      <c r="AR56" s="28"/>
      <c r="AS56" s="28"/>
      <c r="AT56" s="28"/>
      <c r="AU56" s="28"/>
      <c r="AV56" s="28"/>
      <c r="AW56" s="28"/>
      <c r="AX56" s="28"/>
      <c r="AY56" s="28"/>
      <c r="AZ56" s="28"/>
      <c r="BA56" s="28"/>
      <c r="BB56" s="28"/>
      <c r="BC56" s="28"/>
      <c r="BD56" s="28"/>
      <c r="BE56" s="28"/>
      <c r="BF56" s="28"/>
      <c r="BG56" s="72"/>
      <c r="BH56" s="72"/>
      <c r="BI56" s="72"/>
      <c r="BJ56" s="72"/>
      <c r="BK56" s="72"/>
      <c r="BL56" s="72"/>
      <c r="BM56" s="72"/>
      <c r="BN56" s="72"/>
      <c r="BO56" s="36"/>
    </row>
    <row r="57" spans="1:67" ht="9" customHeight="1">
      <c r="A57" s="2"/>
      <c r="B57" s="8"/>
      <c r="C57" s="337"/>
      <c r="D57" s="337"/>
      <c r="E57" s="337"/>
      <c r="F57" s="337"/>
      <c r="G57" s="337"/>
      <c r="H57" s="337"/>
      <c r="I57" s="337"/>
      <c r="J57" s="337"/>
      <c r="K57" s="337"/>
      <c r="L57" s="337"/>
      <c r="M57" s="337"/>
      <c r="N57" s="337"/>
      <c r="O57" s="337"/>
      <c r="P57" s="337"/>
      <c r="Q57" s="337"/>
      <c r="R57" s="337"/>
      <c r="S57" s="8"/>
      <c r="T57" s="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28"/>
      <c r="AY57" s="28"/>
      <c r="AZ57" s="28"/>
      <c r="BA57" s="28"/>
      <c r="BB57" s="28"/>
      <c r="BC57" s="28"/>
      <c r="BD57" s="28"/>
      <c r="BE57" s="28"/>
      <c r="BF57" s="28"/>
      <c r="BG57" s="72"/>
      <c r="BH57" s="72"/>
      <c r="BI57" s="72"/>
      <c r="BJ57" s="72"/>
      <c r="BK57" s="72"/>
      <c r="BL57" s="72"/>
      <c r="BM57" s="72"/>
      <c r="BN57" s="72"/>
      <c r="BO57" s="36"/>
    </row>
    <row r="58" spans="1:67" ht="17.25" customHeight="1">
      <c r="A58" s="2"/>
      <c r="B58" s="8"/>
      <c r="C58" s="345" t="s">
        <v>3843</v>
      </c>
      <c r="D58" s="345"/>
      <c r="E58" s="345"/>
      <c r="F58" s="345"/>
      <c r="G58" s="345"/>
      <c r="H58" s="345"/>
      <c r="I58" s="345"/>
      <c r="J58" s="345"/>
      <c r="K58" s="345"/>
      <c r="L58" s="345"/>
      <c r="M58" s="345"/>
      <c r="N58" s="345"/>
      <c r="O58" s="345"/>
      <c r="P58" s="345"/>
      <c r="Q58" s="345"/>
      <c r="R58" s="345"/>
      <c r="S58" s="345"/>
      <c r="T58" s="345"/>
      <c r="U58" s="345"/>
      <c r="V58" s="345"/>
      <c r="W58" s="345"/>
      <c r="X58" s="345"/>
      <c r="Y58" s="345"/>
      <c r="Z58" s="345"/>
      <c r="AA58" s="345"/>
      <c r="AB58" s="345"/>
      <c r="AC58" s="345"/>
      <c r="AD58" s="345"/>
      <c r="AE58" s="345"/>
      <c r="AF58" s="345"/>
      <c r="AG58" s="345"/>
      <c r="AH58" s="345"/>
      <c r="AI58" s="345"/>
      <c r="AJ58" s="345"/>
      <c r="AK58" s="345"/>
      <c r="AL58" s="345"/>
      <c r="AM58" s="345"/>
      <c r="AN58" s="345"/>
      <c r="AO58" s="345"/>
      <c r="AP58" s="345"/>
      <c r="AQ58" s="345"/>
      <c r="AR58" s="345"/>
      <c r="AS58" s="345"/>
      <c r="AT58" s="345"/>
      <c r="AU58" s="345"/>
      <c r="AV58" s="345"/>
      <c r="AW58" s="345"/>
      <c r="AX58" s="345"/>
      <c r="AY58" s="345"/>
      <c r="AZ58" s="345"/>
      <c r="BA58" s="345"/>
      <c r="BB58" s="345"/>
      <c r="BC58" s="345"/>
      <c r="BD58" s="345"/>
      <c r="BE58" s="345"/>
      <c r="BF58" s="56"/>
      <c r="BG58" s="8"/>
      <c r="BH58" s="8"/>
      <c r="BI58" s="8"/>
      <c r="BJ58" s="8"/>
      <c r="BK58" s="8"/>
      <c r="BL58" s="8"/>
      <c r="BM58" s="36"/>
      <c r="BN58" s="36"/>
      <c r="BO58" s="36"/>
    </row>
    <row r="59" spans="1:67" ht="17.25" customHeight="1">
      <c r="A59" s="2"/>
      <c r="B59" s="8"/>
      <c r="C59" s="401" t="s">
        <v>3854</v>
      </c>
      <c r="D59" s="242"/>
      <c r="E59" s="242"/>
      <c r="F59" s="242"/>
      <c r="G59" s="242"/>
      <c r="H59" s="242"/>
      <c r="I59" s="242"/>
      <c r="J59" s="242"/>
      <c r="K59" s="242"/>
      <c r="L59" s="242"/>
      <c r="M59" s="242"/>
      <c r="N59" s="242"/>
      <c r="O59" s="242"/>
      <c r="P59" s="242"/>
      <c r="Q59" s="242"/>
      <c r="R59" s="242"/>
      <c r="S59" s="242"/>
      <c r="T59" s="242"/>
      <c r="U59" s="242"/>
      <c r="V59" s="242"/>
      <c r="W59" s="242"/>
      <c r="X59" s="242"/>
      <c r="Y59" s="242"/>
      <c r="Z59" s="242"/>
      <c r="AA59" s="242"/>
      <c r="AB59" s="242"/>
      <c r="AC59" s="242"/>
      <c r="AD59" s="242"/>
      <c r="AE59" s="242"/>
      <c r="AF59" s="242"/>
      <c r="AG59" s="242"/>
      <c r="AH59" s="242"/>
      <c r="AI59" s="242"/>
      <c r="AJ59" s="242"/>
      <c r="AK59" s="242"/>
      <c r="AL59" s="242"/>
      <c r="AM59" s="242"/>
      <c r="AN59" s="242"/>
      <c r="AO59" s="242"/>
      <c r="AP59" s="242"/>
      <c r="AQ59" s="242"/>
      <c r="AR59" s="242"/>
      <c r="AS59" s="242"/>
      <c r="AT59" s="242"/>
      <c r="AU59" s="242"/>
      <c r="AV59" s="242"/>
      <c r="AW59" s="242"/>
      <c r="AX59" s="242"/>
      <c r="AY59" s="242"/>
      <c r="AZ59" s="242"/>
      <c r="BA59" s="242"/>
      <c r="BB59" s="242"/>
      <c r="BC59" s="242"/>
      <c r="BD59" s="242"/>
      <c r="BE59" s="242"/>
      <c r="BF59" s="56"/>
      <c r="BG59" s="8"/>
      <c r="BH59" s="8"/>
      <c r="BI59" s="8"/>
      <c r="BJ59" s="8"/>
      <c r="BK59" s="8"/>
      <c r="BL59" s="8"/>
      <c r="BM59" s="36"/>
      <c r="BN59" s="36"/>
      <c r="BO59" s="36"/>
    </row>
    <row r="60" spans="1:67" ht="17.25" customHeight="1">
      <c r="A60" s="2"/>
      <c r="B60" s="8"/>
      <c r="C60" s="346" t="s">
        <v>3844</v>
      </c>
      <c r="D60" s="346"/>
      <c r="E60" s="346"/>
      <c r="F60" s="346"/>
      <c r="G60" s="346"/>
      <c r="H60" s="346"/>
      <c r="I60" s="346"/>
      <c r="J60" s="346"/>
      <c r="K60" s="346"/>
      <c r="L60" s="346"/>
      <c r="M60" s="346"/>
      <c r="N60" s="346"/>
      <c r="O60" s="346"/>
      <c r="P60" s="346"/>
      <c r="Q60" s="346"/>
      <c r="R60" s="346"/>
      <c r="S60" s="346"/>
      <c r="T60" s="346"/>
      <c r="U60" s="346"/>
      <c r="V60" s="346"/>
      <c r="W60" s="346"/>
      <c r="X60" s="346"/>
      <c r="Y60" s="346"/>
      <c r="Z60" s="346"/>
      <c r="AA60" s="346"/>
      <c r="AB60" s="346"/>
      <c r="AC60" s="346"/>
      <c r="AD60" s="346"/>
      <c r="AE60" s="346"/>
      <c r="AF60" s="346"/>
      <c r="AG60" s="346"/>
      <c r="AH60" s="346"/>
      <c r="AI60" s="346"/>
      <c r="AJ60" s="346"/>
      <c r="AK60" s="346"/>
      <c r="AL60" s="346"/>
      <c r="AM60" s="346"/>
      <c r="AN60" s="346"/>
      <c r="AO60" s="346"/>
      <c r="AP60" s="346"/>
      <c r="AQ60" s="346"/>
      <c r="AR60" s="346"/>
      <c r="AS60" s="346"/>
      <c r="AT60" s="346"/>
      <c r="AU60" s="346"/>
      <c r="AV60" s="346"/>
      <c r="AW60" s="346"/>
      <c r="AX60" s="346"/>
      <c r="AY60" s="346"/>
      <c r="AZ60" s="346"/>
      <c r="BA60" s="346"/>
      <c r="BB60" s="346"/>
      <c r="BC60" s="346"/>
      <c r="BD60" s="346"/>
      <c r="BE60" s="346"/>
      <c r="BF60" s="9"/>
      <c r="BG60" s="9"/>
      <c r="BH60" s="9"/>
      <c r="BI60" s="28"/>
      <c r="BJ60" s="36"/>
      <c r="BK60" s="36"/>
      <c r="BL60" s="36"/>
      <c r="BM60" s="36"/>
      <c r="BN60" s="36"/>
      <c r="BO60" s="36"/>
    </row>
    <row r="61" spans="1:67" ht="17.25" customHeight="1">
      <c r="A61" s="2"/>
      <c r="B61" s="8"/>
      <c r="C61" s="345" t="s">
        <v>3845</v>
      </c>
      <c r="D61" s="345"/>
      <c r="E61" s="345"/>
      <c r="F61" s="345"/>
      <c r="G61" s="345"/>
      <c r="H61" s="345"/>
      <c r="I61" s="345"/>
      <c r="J61" s="345"/>
      <c r="K61" s="345"/>
      <c r="L61" s="345"/>
      <c r="M61" s="345"/>
      <c r="N61" s="345"/>
      <c r="O61" s="345"/>
      <c r="P61" s="345"/>
      <c r="Q61" s="345"/>
      <c r="R61" s="345"/>
      <c r="S61" s="345"/>
      <c r="T61" s="345"/>
      <c r="U61" s="345"/>
      <c r="V61" s="345"/>
      <c r="W61" s="345"/>
      <c r="X61" s="345"/>
      <c r="Y61" s="345"/>
      <c r="Z61" s="345"/>
      <c r="AA61" s="345"/>
      <c r="AB61" s="345"/>
      <c r="AC61" s="345"/>
      <c r="AD61" s="345"/>
      <c r="AE61" s="345"/>
      <c r="AF61" s="345"/>
      <c r="AG61" s="345"/>
      <c r="AH61" s="345"/>
      <c r="AI61" s="345"/>
      <c r="AJ61" s="345"/>
      <c r="AK61" s="345"/>
      <c r="AL61" s="345"/>
      <c r="AM61" s="345"/>
      <c r="AN61" s="345"/>
      <c r="AO61" s="345"/>
      <c r="AP61" s="345"/>
      <c r="AQ61" s="345"/>
      <c r="AR61" s="345"/>
      <c r="AS61" s="345"/>
      <c r="AT61" s="345"/>
      <c r="AU61" s="345"/>
      <c r="AV61" s="345"/>
      <c r="AW61" s="345"/>
      <c r="AX61" s="345"/>
      <c r="AY61" s="345"/>
      <c r="AZ61" s="345"/>
      <c r="BA61" s="345"/>
      <c r="BB61" s="345"/>
      <c r="BC61" s="345"/>
      <c r="BD61" s="345"/>
      <c r="BE61" s="345"/>
      <c r="BF61" s="8"/>
      <c r="BG61" s="56"/>
      <c r="BH61" s="36"/>
      <c r="BI61" s="36"/>
      <c r="BJ61" s="36"/>
      <c r="BK61" s="36"/>
      <c r="BL61" s="36"/>
      <c r="BM61" s="36"/>
      <c r="BN61" s="36"/>
      <c r="BO61" s="36"/>
    </row>
    <row r="62" spans="1:67" ht="17.25" customHeight="1">
      <c r="A62" s="2"/>
      <c r="B62" s="8"/>
      <c r="C62" s="346" t="s">
        <v>3855</v>
      </c>
      <c r="D62" s="346"/>
      <c r="E62" s="346"/>
      <c r="F62" s="346"/>
      <c r="G62" s="346"/>
      <c r="H62" s="346"/>
      <c r="I62" s="346"/>
      <c r="J62" s="346"/>
      <c r="K62" s="346"/>
      <c r="L62" s="346"/>
      <c r="M62" s="346"/>
      <c r="N62" s="346"/>
      <c r="O62" s="346"/>
      <c r="P62" s="346"/>
      <c r="Q62" s="346"/>
      <c r="R62" s="346"/>
      <c r="S62" s="346"/>
      <c r="T62" s="346"/>
      <c r="U62" s="346"/>
      <c r="V62" s="346"/>
      <c r="W62" s="346"/>
      <c r="X62" s="346"/>
      <c r="Y62" s="346"/>
      <c r="Z62" s="346"/>
      <c r="AA62" s="346"/>
      <c r="AB62" s="346"/>
      <c r="AC62" s="346"/>
      <c r="AD62" s="346"/>
      <c r="AE62" s="346"/>
      <c r="AF62" s="346"/>
      <c r="AG62" s="346"/>
      <c r="AH62" s="346"/>
      <c r="AI62" s="346"/>
      <c r="AJ62" s="346"/>
      <c r="AK62" s="346"/>
      <c r="AL62" s="346"/>
      <c r="AM62" s="346"/>
      <c r="AN62" s="346"/>
      <c r="AO62" s="346"/>
      <c r="AP62" s="346"/>
      <c r="AQ62" s="346"/>
      <c r="AR62" s="346"/>
      <c r="AS62" s="346"/>
      <c r="AT62" s="346"/>
      <c r="AU62" s="346"/>
      <c r="AV62" s="346"/>
      <c r="AW62" s="346"/>
      <c r="AX62" s="346"/>
      <c r="AY62" s="346"/>
      <c r="AZ62" s="346"/>
      <c r="BA62" s="346"/>
      <c r="BB62" s="346"/>
      <c r="BC62" s="346"/>
      <c r="BD62" s="346"/>
      <c r="BE62" s="346"/>
      <c r="BF62" s="8"/>
      <c r="BG62" s="56"/>
      <c r="BH62" s="36"/>
      <c r="BI62" s="36"/>
      <c r="BJ62" s="36"/>
      <c r="BK62" s="36"/>
      <c r="BL62" s="36"/>
      <c r="BM62" s="36"/>
      <c r="BN62" s="36"/>
      <c r="BO62" s="36"/>
    </row>
    <row r="63" spans="1:67" ht="15" customHeight="1">
      <c r="A63" s="2"/>
      <c r="B63" s="2"/>
      <c r="C63" s="318"/>
      <c r="D63" s="318"/>
      <c r="E63" s="318"/>
      <c r="F63" s="318"/>
      <c r="G63" s="318"/>
      <c r="H63" s="318"/>
      <c r="I63" s="318"/>
      <c r="J63" s="318"/>
      <c r="K63" s="318"/>
      <c r="L63" s="318"/>
      <c r="M63" s="318"/>
      <c r="N63" s="318"/>
      <c r="O63" s="318"/>
      <c r="P63" s="318"/>
      <c r="Q63" s="318"/>
      <c r="R63" s="318"/>
      <c r="S63" s="318"/>
      <c r="T63" s="318"/>
      <c r="U63" s="318"/>
      <c r="V63" s="318"/>
      <c r="W63" s="318"/>
      <c r="X63" s="318"/>
      <c r="Y63" s="318"/>
      <c r="Z63" s="318"/>
      <c r="AA63" s="318"/>
      <c r="AB63" s="318"/>
      <c r="AC63" s="318"/>
      <c r="AD63" s="318"/>
      <c r="AE63" s="318"/>
      <c r="AF63" s="318"/>
      <c r="AG63" s="318"/>
      <c r="AH63" s="318"/>
      <c r="AI63" s="318"/>
      <c r="AJ63" s="318"/>
      <c r="AK63" s="318"/>
      <c r="AL63" s="318"/>
      <c r="AM63" s="318"/>
      <c r="AN63" s="318"/>
      <c r="AO63" s="318"/>
      <c r="AP63" s="318"/>
      <c r="AQ63" s="318"/>
      <c r="AR63" s="318"/>
      <c r="AS63" s="318"/>
      <c r="AT63" s="318"/>
      <c r="AU63" s="318"/>
      <c r="AV63" s="318"/>
      <c r="AW63" s="318"/>
      <c r="AX63" s="318"/>
      <c r="AY63" s="318"/>
      <c r="AZ63" s="318"/>
      <c r="BA63" s="318"/>
      <c r="BB63" s="318"/>
      <c r="BC63" s="318"/>
      <c r="BD63" s="318"/>
      <c r="BE63" s="318"/>
      <c r="BF63" s="318"/>
      <c r="BG63" s="318"/>
      <c r="BH63" s="318"/>
      <c r="BI63" s="28"/>
      <c r="BJ63" s="28"/>
      <c r="BK63" s="28"/>
      <c r="BL63" s="28"/>
      <c r="BM63" s="36"/>
      <c r="BN63" s="36"/>
      <c r="BO63" s="36"/>
    </row>
    <row r="64" spans="1:67" ht="17.25" customHeight="1">
      <c r="A64" s="2"/>
      <c r="B64" s="2"/>
      <c r="C64" s="347" t="s">
        <v>3846</v>
      </c>
      <c r="D64" s="347"/>
      <c r="E64" s="347"/>
      <c r="F64" s="347"/>
      <c r="G64" s="347"/>
      <c r="H64" s="347"/>
      <c r="I64" s="347"/>
      <c r="J64" s="347"/>
      <c r="K64" s="347"/>
      <c r="L64" s="347"/>
      <c r="M64" s="347"/>
      <c r="N64" s="347"/>
      <c r="O64" s="347"/>
      <c r="P64" s="347"/>
      <c r="Q64" s="347"/>
      <c r="R64" s="347"/>
      <c r="S64" s="347"/>
      <c r="T64" s="347"/>
      <c r="U64" s="347"/>
      <c r="V64" s="347"/>
      <c r="W64" s="347"/>
      <c r="X64" s="347"/>
      <c r="Y64" s="347"/>
      <c r="Z64" s="347"/>
      <c r="AA64" s="347"/>
      <c r="AB64" s="347"/>
      <c r="AC64" s="347"/>
      <c r="AD64" s="347"/>
      <c r="AE64" s="347"/>
      <c r="AF64" s="347"/>
      <c r="AG64" s="347"/>
      <c r="AH64" s="347"/>
      <c r="AI64" s="347"/>
      <c r="AJ64" s="347"/>
      <c r="AK64" s="347"/>
      <c r="AL64" s="347"/>
      <c r="AM64" s="347"/>
      <c r="AN64" s="347"/>
      <c r="AO64" s="347"/>
      <c r="AP64" s="347"/>
      <c r="AQ64" s="347"/>
      <c r="AR64" s="347"/>
      <c r="AS64" s="347"/>
      <c r="AT64" s="347"/>
      <c r="AU64" s="347"/>
      <c r="AV64" s="347"/>
      <c r="AW64" s="347"/>
      <c r="AX64" s="347"/>
      <c r="AY64" s="347"/>
      <c r="AZ64" s="347"/>
      <c r="BA64" s="347"/>
      <c r="BB64" s="347"/>
      <c r="BC64" s="347"/>
      <c r="BD64" s="347"/>
      <c r="BE64" s="347"/>
      <c r="BF64" s="241"/>
      <c r="BG64" s="241"/>
      <c r="BH64" s="241"/>
      <c r="BI64" s="28"/>
      <c r="BJ64" s="28"/>
      <c r="BK64" s="28"/>
      <c r="BL64" s="28"/>
      <c r="BM64" s="36"/>
      <c r="BN64" s="36"/>
      <c r="BO64" s="36"/>
    </row>
    <row r="65" spans="1:67" ht="17.25" customHeight="1">
      <c r="A65" s="2"/>
      <c r="B65" s="2"/>
      <c r="C65" s="347" t="s">
        <v>3847</v>
      </c>
      <c r="D65" s="347"/>
      <c r="E65" s="347"/>
      <c r="F65" s="347"/>
      <c r="G65" s="347"/>
      <c r="H65" s="347"/>
      <c r="I65" s="347"/>
      <c r="J65" s="347"/>
      <c r="K65" s="347"/>
      <c r="L65" s="347"/>
      <c r="M65" s="347"/>
      <c r="N65" s="347"/>
      <c r="O65" s="347"/>
      <c r="P65" s="347"/>
      <c r="Q65" s="347"/>
      <c r="R65" s="347"/>
      <c r="S65" s="347"/>
      <c r="T65" s="347"/>
      <c r="U65" s="347"/>
      <c r="V65" s="347"/>
      <c r="W65" s="347"/>
      <c r="X65" s="347"/>
      <c r="Y65" s="347"/>
      <c r="Z65" s="347"/>
      <c r="AA65" s="347"/>
      <c r="AB65" s="347"/>
      <c r="AC65" s="347"/>
      <c r="AD65" s="347"/>
      <c r="AE65" s="347"/>
      <c r="AF65" s="347"/>
      <c r="AG65" s="347"/>
      <c r="AH65" s="347"/>
      <c r="AI65" s="347"/>
      <c r="AJ65" s="347"/>
      <c r="AK65" s="347"/>
      <c r="AL65" s="347"/>
      <c r="AM65" s="347"/>
      <c r="AN65" s="347"/>
      <c r="AO65" s="347"/>
      <c r="AP65" s="347"/>
      <c r="AQ65" s="347"/>
      <c r="AR65" s="347"/>
      <c r="AS65" s="347"/>
      <c r="AT65" s="347"/>
      <c r="AU65" s="347"/>
      <c r="AV65" s="347"/>
      <c r="AW65" s="347"/>
      <c r="AX65" s="347"/>
      <c r="AY65" s="347"/>
      <c r="AZ65" s="347"/>
      <c r="BA65" s="347"/>
      <c r="BB65" s="347"/>
      <c r="BC65" s="347"/>
      <c r="BD65" s="347"/>
      <c r="BE65" s="347"/>
      <c r="BF65" s="241"/>
      <c r="BG65" s="241"/>
      <c r="BH65" s="241"/>
      <c r="BI65" s="28"/>
      <c r="BJ65" s="28"/>
      <c r="BK65" s="28"/>
      <c r="BL65" s="28"/>
      <c r="BM65" s="36"/>
      <c r="BN65" s="36"/>
      <c r="BO65" s="36"/>
    </row>
    <row r="66" spans="1:67" ht="15" customHeight="1">
      <c r="A66" s="2"/>
      <c r="B66" s="2"/>
      <c r="C66" s="241"/>
      <c r="D66" s="241"/>
      <c r="E66" s="241"/>
      <c r="F66" s="241"/>
      <c r="G66" s="241"/>
      <c r="H66" s="241"/>
      <c r="I66" s="241"/>
      <c r="J66" s="241"/>
      <c r="K66" s="241"/>
      <c r="L66" s="241"/>
      <c r="M66" s="241"/>
      <c r="N66" s="241"/>
      <c r="O66" s="241"/>
      <c r="P66" s="241"/>
      <c r="Q66" s="241"/>
      <c r="R66" s="241"/>
      <c r="S66" s="241"/>
      <c r="T66" s="241"/>
      <c r="U66" s="241"/>
      <c r="V66" s="241"/>
      <c r="W66" s="241"/>
      <c r="X66" s="241"/>
      <c r="Y66" s="241"/>
      <c r="Z66" s="241"/>
      <c r="AA66" s="241"/>
      <c r="AB66" s="241"/>
      <c r="AC66" s="241"/>
      <c r="AD66" s="241"/>
      <c r="AE66" s="241"/>
      <c r="AF66" s="241"/>
      <c r="AG66" s="241"/>
      <c r="AH66" s="241"/>
      <c r="AI66" s="241"/>
      <c r="AJ66" s="241"/>
      <c r="AK66" s="241"/>
      <c r="AL66" s="241"/>
      <c r="AM66" s="241"/>
      <c r="AN66" s="241"/>
      <c r="AO66" s="241"/>
      <c r="AP66" s="241"/>
      <c r="AQ66" s="241"/>
      <c r="AR66" s="241"/>
      <c r="AS66" s="241"/>
      <c r="AT66" s="241"/>
      <c r="AU66" s="241"/>
      <c r="AV66" s="241"/>
      <c r="AW66" s="241"/>
      <c r="AX66" s="241"/>
      <c r="AY66" s="241"/>
      <c r="AZ66" s="241"/>
      <c r="BA66" s="241"/>
      <c r="BB66" s="241"/>
      <c r="BC66" s="241"/>
      <c r="BD66" s="241"/>
      <c r="BE66" s="241"/>
      <c r="BF66" s="241"/>
      <c r="BG66" s="241"/>
      <c r="BH66" s="241"/>
      <c r="BI66" s="28"/>
      <c r="BJ66" s="28"/>
      <c r="BK66" s="28"/>
      <c r="BL66" s="28"/>
      <c r="BM66" s="36"/>
      <c r="BN66" s="36"/>
      <c r="BO66" s="36"/>
    </row>
    <row r="67" spans="1:67" ht="15" customHeight="1">
      <c r="A67" s="2"/>
      <c r="B67" s="2"/>
      <c r="C67" s="348" t="s">
        <v>3848</v>
      </c>
      <c r="D67" s="348"/>
      <c r="E67" s="348"/>
      <c r="F67" s="348"/>
      <c r="G67" s="348"/>
      <c r="H67" s="348"/>
      <c r="I67" s="348"/>
      <c r="J67" s="348"/>
      <c r="K67" s="348"/>
      <c r="L67" s="348"/>
      <c r="M67" s="348"/>
      <c r="N67" s="348"/>
      <c r="O67" s="348"/>
      <c r="P67" s="348"/>
      <c r="Q67" s="348"/>
      <c r="R67" s="348"/>
      <c r="S67" s="348"/>
      <c r="T67" s="348"/>
      <c r="U67" s="348"/>
      <c r="V67" s="348"/>
      <c r="W67" s="348"/>
      <c r="X67" s="348"/>
      <c r="Y67" s="348"/>
      <c r="Z67" s="348"/>
      <c r="AA67" s="348"/>
      <c r="AB67" s="348"/>
      <c r="AC67" s="348"/>
      <c r="AD67" s="348"/>
      <c r="AE67" s="348"/>
      <c r="AF67" s="348"/>
      <c r="AG67" s="348"/>
      <c r="AH67" s="348"/>
      <c r="AI67" s="348"/>
      <c r="AJ67" s="348"/>
      <c r="AK67" s="348"/>
      <c r="AL67" s="348"/>
      <c r="AM67" s="348"/>
      <c r="AN67" s="348"/>
      <c r="AO67" s="348"/>
      <c r="AP67" s="348"/>
      <c r="AQ67" s="348"/>
      <c r="AR67" s="348"/>
      <c r="AS67" s="348"/>
      <c r="AT67" s="348"/>
      <c r="AU67" s="348"/>
      <c r="AV67" s="348"/>
      <c r="AW67" s="348"/>
      <c r="AX67" s="348"/>
      <c r="AY67" s="348"/>
      <c r="AZ67" s="348"/>
      <c r="BA67" s="348"/>
      <c r="BB67" s="348"/>
      <c r="BC67" s="348"/>
      <c r="BD67" s="348"/>
      <c r="BE67" s="348"/>
      <c r="BF67" s="241"/>
      <c r="BG67" s="241"/>
      <c r="BH67" s="241"/>
      <c r="BI67" s="28"/>
      <c r="BJ67" s="28"/>
      <c r="BK67" s="28"/>
      <c r="BL67" s="28"/>
      <c r="BM67" s="36"/>
      <c r="BN67" s="36"/>
      <c r="BO67" s="36"/>
    </row>
    <row r="68" spans="1:67" ht="15" customHeight="1">
      <c r="A68" s="2"/>
      <c r="B68" s="2"/>
      <c r="C68" s="241"/>
      <c r="D68" s="241"/>
      <c r="E68" s="241"/>
      <c r="F68" s="241"/>
      <c r="G68" s="241"/>
      <c r="H68" s="241"/>
      <c r="I68" s="241"/>
      <c r="J68" s="241"/>
      <c r="K68" s="241"/>
      <c r="L68" s="241"/>
      <c r="M68" s="241"/>
      <c r="N68" s="241"/>
      <c r="O68" s="241"/>
      <c r="P68" s="241"/>
      <c r="Q68" s="241"/>
      <c r="R68" s="241"/>
      <c r="S68" s="241"/>
      <c r="T68" s="241"/>
      <c r="U68" s="241"/>
      <c r="V68" s="241"/>
      <c r="W68" s="241"/>
      <c r="X68" s="241"/>
      <c r="Y68" s="241"/>
      <c r="Z68" s="241"/>
      <c r="AA68" s="241"/>
      <c r="AB68" s="241"/>
      <c r="AC68" s="241"/>
      <c r="AD68" s="241"/>
      <c r="AE68" s="241"/>
      <c r="AF68" s="241"/>
      <c r="AG68" s="241"/>
      <c r="AH68" s="241"/>
      <c r="AI68" s="241"/>
      <c r="AJ68" s="241"/>
      <c r="AK68" s="241"/>
      <c r="AL68" s="241"/>
      <c r="AM68" s="241"/>
      <c r="AN68" s="241"/>
      <c r="AO68" s="241"/>
      <c r="AP68" s="241"/>
      <c r="AQ68" s="241"/>
      <c r="AR68" s="241"/>
      <c r="AS68" s="241"/>
      <c r="AT68" s="241"/>
      <c r="AU68" s="241"/>
      <c r="AV68" s="241"/>
      <c r="AW68" s="241"/>
      <c r="AX68" s="241"/>
      <c r="AY68" s="241"/>
      <c r="AZ68" s="241"/>
      <c r="BA68" s="241"/>
      <c r="BB68" s="241"/>
      <c r="BC68" s="241"/>
      <c r="BD68" s="241"/>
      <c r="BE68" s="241"/>
      <c r="BF68" s="241"/>
      <c r="BG68" s="241"/>
      <c r="BH68" s="241"/>
      <c r="BI68" s="28"/>
      <c r="BJ68" s="28"/>
      <c r="BK68" s="28"/>
      <c r="BL68" s="28"/>
      <c r="BM68" s="36"/>
      <c r="BN68" s="36"/>
      <c r="BO68" s="36"/>
    </row>
    <row r="69" spans="1:67" ht="15" customHeight="1">
      <c r="A69" s="36"/>
      <c r="B69" s="36" t="s">
        <v>130</v>
      </c>
      <c r="C69" s="36" t="s">
        <v>124</v>
      </c>
      <c r="D69" s="36"/>
      <c r="E69" s="36"/>
      <c r="F69" s="36"/>
      <c r="G69" s="36"/>
      <c r="H69" s="36"/>
      <c r="I69" s="36"/>
      <c r="J69" s="36"/>
      <c r="K69" s="36"/>
      <c r="L69" s="36"/>
      <c r="M69" s="36"/>
      <c r="N69" s="36"/>
      <c r="O69" s="36"/>
      <c r="P69" s="36"/>
      <c r="Q69" s="36"/>
      <c r="R69" s="36"/>
      <c r="S69" s="36"/>
      <c r="T69" s="36"/>
      <c r="U69" s="36"/>
      <c r="V69" s="36"/>
      <c r="W69" s="38"/>
      <c r="X69" s="38"/>
      <c r="Y69" s="38"/>
      <c r="Z69" s="38"/>
      <c r="AA69" s="38"/>
      <c r="AB69" s="38"/>
      <c r="AC69" s="38"/>
      <c r="AD69" s="38"/>
      <c r="AE69" s="38"/>
      <c r="AF69" s="38"/>
      <c r="AG69" s="38"/>
      <c r="AH69" s="38"/>
      <c r="AI69" s="38"/>
      <c r="AJ69" s="38"/>
      <c r="AK69" s="38"/>
      <c r="AL69" s="38"/>
      <c r="AM69" s="38"/>
      <c r="AN69" s="38"/>
      <c r="AO69" s="38"/>
      <c r="AP69" s="38"/>
      <c r="AQ69" s="38"/>
      <c r="AR69" s="38"/>
      <c r="AS69" s="38"/>
      <c r="AT69" s="38"/>
      <c r="AU69" s="38"/>
      <c r="AV69" s="38"/>
      <c r="AW69" s="38"/>
      <c r="AX69" s="38"/>
      <c r="AY69" s="38"/>
      <c r="AZ69" s="38"/>
      <c r="BA69" s="38"/>
      <c r="BB69" s="38"/>
      <c r="BC69" s="38"/>
      <c r="BD69" s="38"/>
      <c r="BE69" s="38"/>
      <c r="BF69" s="38"/>
      <c r="BG69" s="38"/>
      <c r="BH69" s="36"/>
      <c r="BI69" s="2"/>
      <c r="BJ69" s="36"/>
      <c r="BK69" s="36"/>
      <c r="BL69" s="36"/>
      <c r="BM69" s="36"/>
      <c r="BN69" s="36"/>
      <c r="BO69" s="36"/>
    </row>
    <row r="70" spans="1:67" ht="12.75" customHeight="1">
      <c r="A70" s="36"/>
      <c r="B70" s="36"/>
      <c r="C70" s="36" t="s">
        <v>150</v>
      </c>
      <c r="D70" s="36"/>
      <c r="E70" s="36"/>
      <c r="F70" s="36"/>
      <c r="G70" s="36"/>
      <c r="H70" s="36"/>
      <c r="I70" s="36"/>
      <c r="J70" s="36"/>
      <c r="K70" s="36"/>
      <c r="L70" s="36"/>
      <c r="M70" s="36"/>
      <c r="N70" s="36"/>
      <c r="O70" s="36"/>
      <c r="P70" s="36"/>
      <c r="Q70" s="36"/>
      <c r="R70" s="36"/>
      <c r="S70" s="36"/>
      <c r="T70" s="36"/>
      <c r="U70" s="36"/>
      <c r="V70" s="36"/>
      <c r="W70" s="38"/>
      <c r="X70" s="38"/>
      <c r="Y70" s="38"/>
      <c r="Z70" s="38"/>
      <c r="AA70" s="38"/>
      <c r="AB70" s="38"/>
      <c r="AC70" s="38"/>
      <c r="AD70" s="38"/>
      <c r="AE70" s="38"/>
      <c r="AF70" s="38"/>
      <c r="AG70" s="38"/>
      <c r="AH70" s="38"/>
      <c r="AI70" s="38"/>
      <c r="AJ70" s="38"/>
      <c r="AK70" s="38"/>
      <c r="AL70" s="38"/>
      <c r="AM70" s="38"/>
      <c r="AN70" s="38"/>
      <c r="AO70" s="38"/>
      <c r="AP70" s="38"/>
      <c r="AQ70" s="38"/>
      <c r="AR70" s="38"/>
      <c r="AS70" s="38"/>
      <c r="AT70" s="38"/>
      <c r="AU70" s="38"/>
      <c r="AV70" s="38"/>
      <c r="AW70" s="38"/>
      <c r="AX70" s="38"/>
      <c r="AY70" s="38"/>
      <c r="AZ70" s="38"/>
      <c r="BA70" s="38"/>
      <c r="BB70" s="38"/>
      <c r="BC70" s="38"/>
      <c r="BD70" s="38"/>
      <c r="BE70" s="38"/>
      <c r="BF70" s="38"/>
      <c r="BG70" s="38"/>
      <c r="BH70" s="36"/>
      <c r="BI70" s="2"/>
      <c r="BJ70" s="36"/>
      <c r="BK70" s="36"/>
      <c r="BL70" s="36"/>
      <c r="BM70" s="36"/>
      <c r="BN70" s="36"/>
      <c r="BO70" s="36"/>
    </row>
    <row r="71" spans="1:67" ht="12.75" customHeight="1">
      <c r="A71" s="36"/>
      <c r="B71" s="36" t="s">
        <v>130</v>
      </c>
      <c r="C71" s="36" t="s">
        <v>3384</v>
      </c>
      <c r="D71" s="36"/>
      <c r="E71" s="36"/>
      <c r="F71" s="36"/>
      <c r="G71" s="36"/>
      <c r="H71" s="36"/>
      <c r="I71" s="36"/>
      <c r="J71" s="36"/>
      <c r="K71" s="36"/>
      <c r="L71" s="36"/>
      <c r="M71" s="36"/>
      <c r="N71" s="36"/>
      <c r="O71" s="36"/>
      <c r="P71" s="36"/>
      <c r="Q71" s="36"/>
      <c r="R71" s="36"/>
      <c r="S71" s="36"/>
      <c r="T71" s="36"/>
      <c r="U71" s="36"/>
      <c r="V71" s="36"/>
      <c r="W71" s="38"/>
      <c r="X71" s="38"/>
      <c r="Y71" s="38"/>
      <c r="Z71" s="38"/>
      <c r="AA71" s="38"/>
      <c r="AB71" s="38"/>
      <c r="AC71" s="38"/>
      <c r="AD71" s="38"/>
      <c r="AE71" s="38"/>
      <c r="AF71" s="38"/>
      <c r="AG71" s="38"/>
      <c r="AH71" s="38"/>
      <c r="AI71" s="38"/>
      <c r="AJ71" s="38"/>
      <c r="AK71" s="38"/>
      <c r="AL71" s="38"/>
      <c r="AM71" s="38"/>
      <c r="AN71" s="38"/>
      <c r="AO71" s="38"/>
      <c r="AP71" s="38"/>
      <c r="AQ71" s="38"/>
      <c r="AR71" s="38"/>
      <c r="AS71" s="38"/>
      <c r="AT71" s="38"/>
      <c r="AU71" s="38"/>
      <c r="AV71" s="38"/>
      <c r="AW71" s="38"/>
      <c r="AX71" s="38"/>
      <c r="AY71" s="38"/>
      <c r="AZ71" s="38"/>
      <c r="BA71" s="38"/>
      <c r="BB71" s="38"/>
      <c r="BC71" s="38"/>
      <c r="BD71" s="38"/>
      <c r="BE71" s="38"/>
      <c r="BF71" s="38"/>
      <c r="BG71" s="38"/>
      <c r="BH71" s="36"/>
      <c r="BI71" s="2"/>
      <c r="BJ71" s="36"/>
      <c r="BK71" s="36"/>
      <c r="BL71" s="36"/>
      <c r="BM71" s="36"/>
      <c r="BN71" s="36"/>
      <c r="BO71" s="36"/>
    </row>
    <row r="72" spans="1:67" ht="12.75" customHeight="1">
      <c r="A72" s="36"/>
      <c r="B72" s="36"/>
      <c r="C72" s="36" t="s">
        <v>3385</v>
      </c>
      <c r="D72" s="36"/>
      <c r="E72" s="36"/>
      <c r="F72" s="36"/>
      <c r="G72" s="36"/>
      <c r="H72" s="36"/>
      <c r="I72" s="36"/>
      <c r="J72" s="36"/>
      <c r="K72" s="36"/>
      <c r="L72" s="36"/>
      <c r="M72" s="36"/>
      <c r="N72" s="36"/>
      <c r="O72" s="36"/>
      <c r="P72" s="36"/>
      <c r="Q72" s="36"/>
      <c r="R72" s="36"/>
      <c r="S72" s="36"/>
      <c r="T72" s="36"/>
      <c r="U72" s="36"/>
      <c r="V72" s="36"/>
      <c r="W72" s="38"/>
      <c r="X72" s="38"/>
      <c r="Y72" s="38"/>
      <c r="Z72" s="38"/>
      <c r="AA72" s="38"/>
      <c r="AB72" s="38"/>
      <c r="AC72" s="38"/>
      <c r="AD72" s="38"/>
      <c r="AE72" s="38"/>
      <c r="AF72" s="38"/>
      <c r="AG72" s="38"/>
      <c r="AH72" s="38"/>
      <c r="AI72" s="38"/>
      <c r="AJ72" s="38"/>
      <c r="AK72" s="38"/>
      <c r="AL72" s="38"/>
      <c r="AM72" s="38"/>
      <c r="AN72" s="38"/>
      <c r="AO72" s="38"/>
      <c r="AP72" s="38"/>
      <c r="AQ72" s="38"/>
      <c r="AR72" s="38"/>
      <c r="AS72" s="38"/>
      <c r="AT72" s="38"/>
      <c r="AU72" s="38"/>
      <c r="AV72" s="38"/>
      <c r="AW72" s="38"/>
      <c r="AX72" s="38"/>
      <c r="AY72" s="38"/>
      <c r="AZ72" s="38"/>
      <c r="BA72" s="38"/>
      <c r="BB72" s="38"/>
      <c r="BC72" s="38"/>
      <c r="BD72" s="38"/>
      <c r="BE72" s="38"/>
      <c r="BF72" s="38"/>
      <c r="BG72" s="38"/>
      <c r="BH72" s="36"/>
      <c r="BI72" s="2"/>
      <c r="BJ72" s="36"/>
      <c r="BK72" s="36"/>
      <c r="BL72" s="36"/>
      <c r="BM72" s="36"/>
      <c r="BN72" s="36"/>
      <c r="BO72" s="36"/>
    </row>
    <row r="73" spans="1:67" ht="12.75" customHeight="1">
      <c r="A73" s="36"/>
      <c r="B73" s="36"/>
      <c r="C73" s="36"/>
      <c r="D73" s="36"/>
      <c r="E73" s="36"/>
      <c r="F73" s="36"/>
      <c r="G73" s="36"/>
      <c r="H73" s="36"/>
      <c r="I73" s="36"/>
      <c r="J73" s="36"/>
      <c r="K73" s="36"/>
      <c r="L73" s="36"/>
      <c r="M73" s="36"/>
      <c r="N73" s="36"/>
      <c r="O73" s="36"/>
      <c r="P73" s="36"/>
      <c r="Q73" s="36"/>
      <c r="R73" s="36"/>
      <c r="S73" s="36"/>
      <c r="T73" s="36"/>
      <c r="U73" s="36"/>
      <c r="V73" s="36"/>
      <c r="W73" s="38"/>
      <c r="X73" s="38"/>
      <c r="Y73" s="38"/>
      <c r="Z73" s="38"/>
      <c r="AA73" s="38"/>
      <c r="AB73" s="38"/>
      <c r="AC73" s="38"/>
      <c r="AD73" s="38"/>
      <c r="AE73" s="38"/>
      <c r="AF73" s="38"/>
      <c r="AG73" s="38"/>
      <c r="AH73" s="38"/>
      <c r="AI73" s="38"/>
      <c r="AJ73" s="38"/>
      <c r="AK73" s="38"/>
      <c r="AL73" s="38"/>
      <c r="AM73" s="38"/>
      <c r="AN73" s="38"/>
      <c r="AO73" s="38"/>
      <c r="AP73" s="38"/>
      <c r="AQ73" s="38"/>
      <c r="AR73" s="38"/>
      <c r="AS73" s="38"/>
      <c r="AT73" s="38"/>
      <c r="AU73" s="38"/>
      <c r="AV73" s="38"/>
      <c r="AW73" s="38"/>
      <c r="AX73" s="38"/>
      <c r="AY73" s="38"/>
      <c r="AZ73" s="38"/>
      <c r="BA73" s="38"/>
      <c r="BB73" s="38"/>
      <c r="BC73" s="38"/>
      <c r="BD73" s="38"/>
      <c r="BE73" s="38"/>
      <c r="BF73" s="38"/>
      <c r="BG73" s="38"/>
      <c r="BH73" s="36"/>
      <c r="BI73" s="2"/>
      <c r="BJ73" s="36"/>
      <c r="BK73" s="36"/>
      <c r="BL73" s="36"/>
      <c r="BM73" s="36"/>
      <c r="BN73" s="36"/>
      <c r="BO73" s="36"/>
    </row>
    <row r="74" spans="1:67" ht="12.75" customHeight="1">
      <c r="A74" s="36"/>
      <c r="B74" s="36" t="s">
        <v>130</v>
      </c>
      <c r="C74" s="36" t="s">
        <v>3386</v>
      </c>
      <c r="D74" s="36"/>
      <c r="E74" s="36"/>
      <c r="F74" s="36"/>
      <c r="G74" s="36"/>
      <c r="H74" s="36"/>
      <c r="I74" s="36"/>
      <c r="J74" s="36"/>
      <c r="K74" s="36"/>
      <c r="L74" s="36"/>
      <c r="M74" s="36"/>
      <c r="N74" s="36"/>
      <c r="O74" s="36"/>
      <c r="P74" s="36"/>
      <c r="Q74" s="36"/>
      <c r="R74" s="36"/>
      <c r="S74" s="36"/>
      <c r="T74" s="36"/>
      <c r="U74" s="36"/>
      <c r="V74" s="36"/>
      <c r="W74" s="38"/>
      <c r="X74" s="38"/>
      <c r="Y74" s="38"/>
      <c r="Z74" s="38"/>
      <c r="AA74" s="38"/>
      <c r="AB74" s="38"/>
      <c r="AC74" s="38"/>
      <c r="AD74" s="38"/>
      <c r="AE74" s="38"/>
      <c r="AF74" s="38"/>
      <c r="AG74" s="38"/>
      <c r="AH74" s="38"/>
      <c r="AI74" s="38"/>
      <c r="AJ74" s="38"/>
      <c r="AK74" s="38"/>
      <c r="AL74" s="38"/>
      <c r="AM74" s="38"/>
      <c r="AN74" s="38"/>
      <c r="AO74" s="38"/>
      <c r="AP74" s="38"/>
      <c r="AQ74" s="38"/>
      <c r="AR74" s="38"/>
      <c r="AS74" s="38"/>
      <c r="AT74" s="38"/>
      <c r="AU74" s="38"/>
      <c r="AV74" s="38"/>
      <c r="AW74" s="38"/>
      <c r="AX74" s="38"/>
      <c r="AY74" s="38"/>
      <c r="AZ74" s="38"/>
      <c r="BA74" s="38"/>
      <c r="BB74" s="38"/>
      <c r="BC74" s="38"/>
      <c r="BD74" s="38"/>
      <c r="BE74" s="38"/>
      <c r="BF74" s="38"/>
      <c r="BG74" s="38"/>
      <c r="BH74" s="36"/>
      <c r="BI74" s="2"/>
      <c r="BJ74" s="36"/>
      <c r="BK74" s="36"/>
      <c r="BL74" s="36"/>
      <c r="BM74" s="36"/>
      <c r="BN74" s="36"/>
      <c r="BO74" s="36"/>
    </row>
    <row r="75" spans="1:67" ht="12.75" customHeight="1">
      <c r="A75" s="36"/>
      <c r="B75" s="36" t="s">
        <v>130</v>
      </c>
      <c r="C75" s="36" t="s">
        <v>3849</v>
      </c>
      <c r="D75" s="36"/>
      <c r="E75" s="36"/>
      <c r="F75" s="36"/>
      <c r="G75" s="36"/>
      <c r="H75" s="36"/>
      <c r="I75" s="36"/>
      <c r="J75" s="36"/>
      <c r="K75" s="36"/>
      <c r="L75" s="36"/>
      <c r="M75" s="36"/>
      <c r="N75" s="36"/>
      <c r="O75" s="36"/>
      <c r="P75" s="36"/>
      <c r="Q75" s="36"/>
      <c r="R75" s="36"/>
      <c r="S75" s="36"/>
      <c r="T75" s="36"/>
      <c r="U75" s="36"/>
      <c r="V75" s="36"/>
      <c r="W75" s="38"/>
      <c r="X75" s="38"/>
      <c r="Y75" s="38"/>
      <c r="Z75" s="38"/>
      <c r="AA75" s="38"/>
      <c r="AB75" s="38"/>
      <c r="AC75" s="38"/>
      <c r="AD75" s="38"/>
      <c r="AE75" s="38"/>
      <c r="AF75" s="38"/>
      <c r="AG75" s="38"/>
      <c r="AH75" s="38"/>
      <c r="AI75" s="38"/>
      <c r="AJ75" s="38"/>
      <c r="AK75" s="38"/>
      <c r="AL75" s="38"/>
      <c r="AM75" s="38"/>
      <c r="AN75" s="38"/>
      <c r="AO75" s="38"/>
      <c r="AP75" s="38"/>
      <c r="AQ75" s="38"/>
      <c r="AR75" s="38"/>
      <c r="AS75" s="38"/>
      <c r="AT75" s="38"/>
      <c r="AU75" s="38"/>
      <c r="AV75" s="38"/>
      <c r="AW75" s="38"/>
      <c r="AX75" s="38"/>
      <c r="AY75" s="38"/>
      <c r="AZ75" s="38"/>
      <c r="BA75" s="38"/>
      <c r="BB75" s="38"/>
      <c r="BC75" s="38"/>
      <c r="BD75" s="38"/>
      <c r="BE75" s="38"/>
      <c r="BF75" s="38"/>
      <c r="BG75" s="38"/>
      <c r="BH75" s="36"/>
      <c r="BI75" s="2"/>
      <c r="BJ75" s="36"/>
      <c r="BK75" s="36"/>
      <c r="BL75" s="36"/>
      <c r="BM75" s="36"/>
      <c r="BN75" s="36"/>
      <c r="BO75" s="36"/>
    </row>
    <row r="76" spans="1:67" ht="13.5" customHeight="1">
      <c r="A76" s="36"/>
      <c r="B76" s="36"/>
      <c r="C76" s="36" t="s">
        <v>131</v>
      </c>
      <c r="D76" s="36"/>
      <c r="E76" s="36"/>
      <c r="F76" s="36"/>
      <c r="G76" s="36"/>
      <c r="H76" s="36"/>
      <c r="I76" s="36"/>
      <c r="J76" s="36"/>
      <c r="K76" s="36"/>
      <c r="L76" s="36"/>
      <c r="M76" s="36"/>
      <c r="N76" s="36"/>
      <c r="O76" s="36"/>
      <c r="P76" s="36"/>
      <c r="Q76" s="36"/>
      <c r="R76" s="36"/>
      <c r="S76" s="36"/>
      <c r="T76" s="36"/>
      <c r="U76" s="36"/>
      <c r="V76" s="36"/>
      <c r="W76" s="38"/>
      <c r="X76" s="38"/>
      <c r="Y76" s="38"/>
      <c r="Z76" s="38"/>
      <c r="AA76" s="38"/>
      <c r="AB76" s="38"/>
      <c r="AC76" s="38"/>
      <c r="AD76" s="38"/>
      <c r="AE76" s="38"/>
      <c r="AF76" s="38"/>
      <c r="AG76" s="38"/>
      <c r="AH76" s="38"/>
      <c r="AI76" s="38"/>
      <c r="AJ76" s="38"/>
      <c r="AK76" s="38"/>
      <c r="AL76" s="38"/>
      <c r="AM76" s="38"/>
      <c r="AN76" s="38"/>
      <c r="AO76" s="38"/>
      <c r="AP76" s="38"/>
      <c r="AQ76" s="38"/>
      <c r="AR76" s="38"/>
      <c r="AS76" s="38"/>
      <c r="AT76" s="38"/>
      <c r="AU76" s="38"/>
      <c r="AV76" s="38"/>
      <c r="AW76" s="38"/>
      <c r="AX76" s="38"/>
      <c r="AY76" s="38"/>
      <c r="AZ76" s="38"/>
      <c r="BA76" s="38"/>
      <c r="BB76" s="38"/>
      <c r="BC76" s="38"/>
      <c r="BD76" s="38"/>
      <c r="BE76" s="38"/>
      <c r="BF76" s="38"/>
      <c r="BG76" s="38"/>
      <c r="BH76" s="36"/>
      <c r="BI76" s="2"/>
      <c r="BJ76" s="36"/>
      <c r="BK76" s="36"/>
      <c r="BL76" s="36"/>
      <c r="BM76" s="36"/>
      <c r="BN76" s="36"/>
      <c r="BO76" s="36"/>
    </row>
    <row r="77" spans="1:67" ht="12.75" customHeight="1">
      <c r="A77" s="36"/>
      <c r="B77" s="36"/>
      <c r="C77" s="36" t="s">
        <v>3410</v>
      </c>
      <c r="D77" s="36"/>
      <c r="E77" s="36"/>
      <c r="F77" s="36"/>
      <c r="G77" s="36"/>
      <c r="H77" s="36"/>
      <c r="I77" s="36"/>
      <c r="J77" s="36"/>
      <c r="K77" s="36"/>
      <c r="L77" s="36"/>
      <c r="M77" s="36"/>
      <c r="N77" s="36"/>
      <c r="O77" s="36"/>
      <c r="P77" s="36"/>
      <c r="Q77" s="36"/>
      <c r="R77" s="36"/>
      <c r="S77" s="36"/>
      <c r="T77" s="36"/>
      <c r="U77" s="36"/>
      <c r="V77" s="36"/>
      <c r="W77" s="38"/>
      <c r="X77" s="38"/>
      <c r="Y77" s="38"/>
      <c r="Z77" s="38"/>
      <c r="AA77" s="38"/>
      <c r="AB77" s="38"/>
      <c r="AC77" s="38"/>
      <c r="AD77" s="38"/>
      <c r="AE77" s="38"/>
      <c r="AF77" s="38"/>
      <c r="AG77" s="38"/>
      <c r="AH77" s="38"/>
      <c r="AI77" s="38"/>
      <c r="AJ77" s="38"/>
      <c r="AK77" s="38"/>
      <c r="AL77" s="38"/>
      <c r="AM77" s="38"/>
      <c r="AN77" s="38"/>
      <c r="AO77" s="38"/>
      <c r="AP77" s="38"/>
      <c r="AQ77" s="38"/>
      <c r="AR77" s="38"/>
      <c r="AS77" s="38"/>
      <c r="AT77" s="38"/>
      <c r="AU77" s="38"/>
      <c r="AV77" s="38"/>
      <c r="AW77" s="38"/>
      <c r="AX77" s="38"/>
      <c r="AY77" s="38"/>
      <c r="AZ77" s="38"/>
      <c r="BA77" s="38"/>
      <c r="BB77" s="38"/>
      <c r="BC77" s="38"/>
      <c r="BD77" s="38"/>
      <c r="BE77" s="38"/>
      <c r="BF77" s="38"/>
      <c r="BG77" s="38"/>
      <c r="BH77" s="36"/>
      <c r="BI77" s="2"/>
      <c r="BJ77" s="36"/>
      <c r="BK77" s="36"/>
      <c r="BL77" s="36"/>
      <c r="BM77" s="36"/>
      <c r="BN77" s="36"/>
      <c r="BO77" s="36"/>
    </row>
    <row r="78" spans="1:67" ht="12.75" customHeight="1">
      <c r="A78" s="36"/>
      <c r="B78" s="36"/>
      <c r="C78" s="36"/>
      <c r="D78" s="36"/>
      <c r="E78" s="36"/>
      <c r="F78" s="36"/>
      <c r="G78" s="36"/>
      <c r="H78" s="36"/>
      <c r="I78" s="36"/>
      <c r="J78" s="36"/>
      <c r="K78" s="36"/>
      <c r="L78" s="36"/>
      <c r="M78" s="36"/>
      <c r="N78" s="36"/>
      <c r="O78" s="36"/>
      <c r="P78" s="36"/>
      <c r="Q78" s="36"/>
      <c r="R78" s="36"/>
      <c r="S78" s="36"/>
      <c r="T78" s="36"/>
      <c r="U78" s="36"/>
      <c r="V78" s="36"/>
      <c r="W78" s="38"/>
      <c r="X78" s="38"/>
      <c r="Y78" s="38"/>
      <c r="Z78" s="38"/>
      <c r="AA78" s="38"/>
      <c r="AB78" s="38"/>
      <c r="AC78" s="38"/>
      <c r="AD78" s="38"/>
      <c r="AE78" s="38"/>
      <c r="AF78" s="38"/>
      <c r="AG78" s="38"/>
      <c r="AH78" s="38"/>
      <c r="AI78" s="38"/>
      <c r="AJ78" s="38"/>
      <c r="AK78" s="38"/>
      <c r="AL78" s="38"/>
      <c r="AM78" s="38"/>
      <c r="AN78" s="38"/>
      <c r="AO78" s="38"/>
      <c r="AP78" s="38"/>
      <c r="AQ78" s="38"/>
      <c r="AR78" s="38"/>
      <c r="AS78" s="38"/>
      <c r="AT78" s="38"/>
      <c r="AU78" s="38"/>
      <c r="AV78" s="38"/>
      <c r="AW78" s="38"/>
      <c r="AX78" s="38"/>
      <c r="AY78" s="38"/>
      <c r="AZ78" s="38"/>
      <c r="BA78" s="38"/>
      <c r="BB78" s="38"/>
      <c r="BC78" s="38"/>
      <c r="BD78" s="38"/>
      <c r="BE78" s="38"/>
      <c r="BF78" s="38"/>
      <c r="BG78" s="38"/>
      <c r="BH78" s="36"/>
      <c r="BI78" s="2"/>
      <c r="BJ78" s="36"/>
      <c r="BK78" s="36"/>
      <c r="BL78" s="36"/>
      <c r="BM78" s="36"/>
      <c r="BN78" s="36"/>
      <c r="BO78" s="36"/>
    </row>
    <row r="79" spans="1:67" ht="13.5" customHeight="1">
      <c r="A79" s="36"/>
      <c r="B79" s="36"/>
      <c r="C79" s="207" t="s">
        <v>3635</v>
      </c>
      <c r="D79" s="208"/>
      <c r="E79" s="208"/>
      <c r="F79" s="208"/>
      <c r="G79" s="208"/>
      <c r="H79" s="208"/>
      <c r="I79" s="208"/>
      <c r="J79" s="208"/>
      <c r="K79" s="208"/>
      <c r="L79" s="208"/>
      <c r="M79" s="208"/>
      <c r="N79" s="208"/>
      <c r="O79" s="208"/>
      <c r="P79" s="208"/>
      <c r="Q79" s="208"/>
      <c r="R79" s="208"/>
      <c r="S79" s="208"/>
      <c r="T79" s="208"/>
      <c r="U79" s="208"/>
      <c r="V79" s="208"/>
      <c r="W79" s="209"/>
      <c r="X79" s="209"/>
      <c r="Y79" s="209"/>
      <c r="Z79" s="209"/>
      <c r="AA79" s="209"/>
      <c r="AB79" s="209"/>
      <c r="AC79" s="209"/>
      <c r="AD79" s="209"/>
      <c r="AE79" s="209"/>
      <c r="AF79" s="209"/>
      <c r="AG79" s="209"/>
      <c r="AH79" s="209"/>
      <c r="AI79" s="209"/>
      <c r="AJ79" s="209"/>
      <c r="AK79" s="209"/>
      <c r="AL79" s="209"/>
      <c r="AM79" s="209"/>
      <c r="AN79" s="209"/>
      <c r="AO79" s="209"/>
      <c r="AP79" s="209"/>
      <c r="AQ79" s="209"/>
      <c r="AR79" s="209"/>
      <c r="AS79" s="209"/>
      <c r="AT79" s="209"/>
      <c r="AU79" s="209"/>
      <c r="AV79" s="209"/>
      <c r="AW79" s="209"/>
      <c r="AX79" s="209"/>
      <c r="AY79" s="209"/>
      <c r="AZ79" s="209"/>
      <c r="BA79" s="209"/>
      <c r="BB79" s="209"/>
      <c r="BC79" s="209"/>
      <c r="BD79" s="209"/>
      <c r="BE79" s="209"/>
      <c r="BF79" s="209"/>
      <c r="BG79" s="209"/>
      <c r="BH79" s="208"/>
      <c r="BI79" s="210"/>
      <c r="BJ79" s="208"/>
      <c r="BK79" s="208"/>
      <c r="BL79" s="208"/>
      <c r="BM79" s="208"/>
      <c r="BN79" s="208"/>
      <c r="BO79" s="36"/>
    </row>
    <row r="80" spans="1:67" ht="3.75" customHeight="1">
      <c r="A80" s="36"/>
      <c r="B80" s="36"/>
      <c r="C80" s="208"/>
      <c r="D80" s="208"/>
      <c r="E80" s="208"/>
      <c r="F80" s="208"/>
      <c r="G80" s="208"/>
      <c r="H80" s="208"/>
      <c r="I80" s="208"/>
      <c r="J80" s="208"/>
      <c r="K80" s="208"/>
      <c r="L80" s="208"/>
      <c r="M80" s="208"/>
      <c r="N80" s="208"/>
      <c r="O80" s="208"/>
      <c r="P80" s="208"/>
      <c r="Q80" s="208"/>
      <c r="R80" s="208"/>
      <c r="S80" s="208"/>
      <c r="T80" s="208"/>
      <c r="U80" s="208"/>
      <c r="V80" s="208"/>
      <c r="W80" s="209"/>
      <c r="X80" s="209"/>
      <c r="Y80" s="209"/>
      <c r="Z80" s="209"/>
      <c r="AA80" s="209"/>
      <c r="AB80" s="209"/>
      <c r="AC80" s="209"/>
      <c r="AD80" s="209"/>
      <c r="AE80" s="209"/>
      <c r="AF80" s="209"/>
      <c r="AG80" s="209"/>
      <c r="AH80" s="209"/>
      <c r="AI80" s="209"/>
      <c r="AJ80" s="209"/>
      <c r="AK80" s="209"/>
      <c r="AL80" s="209"/>
      <c r="AM80" s="209"/>
      <c r="AN80" s="209"/>
      <c r="AO80" s="209"/>
      <c r="AP80" s="209"/>
      <c r="AQ80" s="209"/>
      <c r="AR80" s="209"/>
      <c r="AS80" s="209"/>
      <c r="AT80" s="209"/>
      <c r="AU80" s="209"/>
      <c r="AV80" s="209"/>
      <c r="AW80" s="209"/>
      <c r="AX80" s="209"/>
      <c r="AY80" s="209"/>
      <c r="AZ80" s="209"/>
      <c r="BA80" s="209"/>
      <c r="BB80" s="209"/>
      <c r="BC80" s="209"/>
      <c r="BD80" s="209"/>
      <c r="BE80" s="209"/>
      <c r="BF80" s="209"/>
      <c r="BG80" s="209"/>
      <c r="BH80" s="208"/>
      <c r="BI80" s="210"/>
      <c r="BJ80" s="208"/>
      <c r="BK80" s="208"/>
      <c r="BL80" s="208"/>
      <c r="BM80" s="208"/>
      <c r="BN80" s="208"/>
      <c r="BO80" s="36"/>
    </row>
    <row r="81" spans="1:67" ht="13.5" customHeight="1">
      <c r="A81" s="36"/>
      <c r="B81" s="36"/>
      <c r="C81" s="344" t="s">
        <v>3636</v>
      </c>
      <c r="D81" s="344"/>
      <c r="E81" s="344"/>
      <c r="F81" s="344"/>
      <c r="G81" s="344"/>
      <c r="H81" s="344"/>
      <c r="I81" s="344"/>
      <c r="J81" s="344"/>
      <c r="K81" s="344"/>
      <c r="L81" s="344"/>
      <c r="M81" s="344"/>
      <c r="N81" s="344"/>
      <c r="O81" s="344"/>
      <c r="P81" s="344"/>
      <c r="Q81" s="344"/>
      <c r="R81" s="344"/>
      <c r="S81" s="344"/>
      <c r="T81" s="344"/>
      <c r="U81" s="344"/>
      <c r="V81" s="344"/>
      <c r="W81" s="344"/>
      <c r="X81" s="344"/>
      <c r="Y81" s="344"/>
      <c r="Z81" s="344"/>
      <c r="AA81" s="344"/>
      <c r="AB81" s="344"/>
      <c r="AC81" s="344"/>
      <c r="AD81" s="344"/>
      <c r="AE81" s="344"/>
      <c r="AF81" s="344"/>
      <c r="AG81" s="344"/>
      <c r="AH81" s="344"/>
      <c r="AI81" s="344"/>
      <c r="AJ81" s="344"/>
      <c r="AK81" s="344"/>
      <c r="AL81" s="344"/>
      <c r="AM81" s="344"/>
      <c r="AN81" s="344"/>
      <c r="AO81" s="344"/>
      <c r="AP81" s="344"/>
      <c r="AQ81" s="344"/>
      <c r="AR81" s="344"/>
      <c r="AS81" s="344"/>
      <c r="AT81" s="344"/>
      <c r="AU81" s="344"/>
      <c r="AV81" s="344"/>
      <c r="AW81" s="344"/>
      <c r="AX81" s="344"/>
      <c r="AY81" s="344"/>
      <c r="AZ81" s="344"/>
      <c r="BA81" s="344"/>
      <c r="BB81" s="344"/>
      <c r="BC81" s="344"/>
      <c r="BD81" s="344"/>
      <c r="BE81" s="344"/>
      <c r="BF81" s="344"/>
      <c r="BG81" s="344"/>
      <c r="BH81" s="344"/>
      <c r="BI81" s="344"/>
      <c r="BJ81" s="344"/>
      <c r="BK81" s="344"/>
      <c r="BL81" s="344"/>
      <c r="BM81" s="344"/>
      <c r="BN81" s="344"/>
      <c r="BO81" s="36"/>
    </row>
    <row r="82" spans="1:67" ht="13.5" customHeight="1">
      <c r="A82" s="36"/>
      <c r="B82" s="36"/>
      <c r="C82" s="344"/>
      <c r="D82" s="344"/>
      <c r="E82" s="344"/>
      <c r="F82" s="344"/>
      <c r="G82" s="344"/>
      <c r="H82" s="344"/>
      <c r="I82" s="344"/>
      <c r="J82" s="344"/>
      <c r="K82" s="344"/>
      <c r="L82" s="344"/>
      <c r="M82" s="344"/>
      <c r="N82" s="344"/>
      <c r="O82" s="344"/>
      <c r="P82" s="344"/>
      <c r="Q82" s="344"/>
      <c r="R82" s="344"/>
      <c r="S82" s="344"/>
      <c r="T82" s="344"/>
      <c r="U82" s="344"/>
      <c r="V82" s="344"/>
      <c r="W82" s="344"/>
      <c r="X82" s="344"/>
      <c r="Y82" s="344"/>
      <c r="Z82" s="344"/>
      <c r="AA82" s="344"/>
      <c r="AB82" s="344"/>
      <c r="AC82" s="344"/>
      <c r="AD82" s="344"/>
      <c r="AE82" s="344"/>
      <c r="AF82" s="344"/>
      <c r="AG82" s="344"/>
      <c r="AH82" s="344"/>
      <c r="AI82" s="344"/>
      <c r="AJ82" s="344"/>
      <c r="AK82" s="344"/>
      <c r="AL82" s="344"/>
      <c r="AM82" s="344"/>
      <c r="AN82" s="344"/>
      <c r="AO82" s="344"/>
      <c r="AP82" s="344"/>
      <c r="AQ82" s="344"/>
      <c r="AR82" s="344"/>
      <c r="AS82" s="344"/>
      <c r="AT82" s="344"/>
      <c r="AU82" s="344"/>
      <c r="AV82" s="344"/>
      <c r="AW82" s="344"/>
      <c r="AX82" s="344"/>
      <c r="AY82" s="344"/>
      <c r="AZ82" s="344"/>
      <c r="BA82" s="344"/>
      <c r="BB82" s="344"/>
      <c r="BC82" s="344"/>
      <c r="BD82" s="344"/>
      <c r="BE82" s="344"/>
      <c r="BF82" s="344"/>
      <c r="BG82" s="344"/>
      <c r="BH82" s="344"/>
      <c r="BI82" s="344"/>
      <c r="BJ82" s="344"/>
      <c r="BK82" s="344"/>
      <c r="BL82" s="344"/>
      <c r="BM82" s="344"/>
      <c r="BN82" s="344"/>
      <c r="BO82" s="36"/>
    </row>
    <row r="83" spans="1:67" ht="13.5" customHeight="1">
      <c r="A83" s="36"/>
      <c r="B83" s="36"/>
      <c r="C83" s="344"/>
      <c r="D83" s="344"/>
      <c r="E83" s="344"/>
      <c r="F83" s="344"/>
      <c r="G83" s="344"/>
      <c r="H83" s="344"/>
      <c r="I83" s="344"/>
      <c r="J83" s="344"/>
      <c r="K83" s="344"/>
      <c r="L83" s="344"/>
      <c r="M83" s="344"/>
      <c r="N83" s="344"/>
      <c r="O83" s="344"/>
      <c r="P83" s="344"/>
      <c r="Q83" s="344"/>
      <c r="R83" s="344"/>
      <c r="S83" s="344"/>
      <c r="T83" s="344"/>
      <c r="U83" s="344"/>
      <c r="V83" s="344"/>
      <c r="W83" s="344"/>
      <c r="X83" s="344"/>
      <c r="Y83" s="344"/>
      <c r="Z83" s="344"/>
      <c r="AA83" s="344"/>
      <c r="AB83" s="344"/>
      <c r="AC83" s="344"/>
      <c r="AD83" s="344"/>
      <c r="AE83" s="344"/>
      <c r="AF83" s="344"/>
      <c r="AG83" s="344"/>
      <c r="AH83" s="344"/>
      <c r="AI83" s="344"/>
      <c r="AJ83" s="344"/>
      <c r="AK83" s="344"/>
      <c r="AL83" s="344"/>
      <c r="AM83" s="344"/>
      <c r="AN83" s="344"/>
      <c r="AO83" s="344"/>
      <c r="AP83" s="344"/>
      <c r="AQ83" s="344"/>
      <c r="AR83" s="344"/>
      <c r="AS83" s="344"/>
      <c r="AT83" s="344"/>
      <c r="AU83" s="344"/>
      <c r="AV83" s="344"/>
      <c r="AW83" s="344"/>
      <c r="AX83" s="344"/>
      <c r="AY83" s="344"/>
      <c r="AZ83" s="344"/>
      <c r="BA83" s="344"/>
      <c r="BB83" s="344"/>
      <c r="BC83" s="344"/>
      <c r="BD83" s="344"/>
      <c r="BE83" s="344"/>
      <c r="BF83" s="344"/>
      <c r="BG83" s="344"/>
      <c r="BH83" s="344"/>
      <c r="BI83" s="344"/>
      <c r="BJ83" s="344"/>
      <c r="BK83" s="344"/>
      <c r="BL83" s="344"/>
      <c r="BM83" s="344"/>
      <c r="BN83" s="344"/>
      <c r="BO83" s="36"/>
    </row>
    <row r="84" spans="1:67" ht="13.5" customHeight="1">
      <c r="A84" s="36"/>
      <c r="B84" s="36"/>
      <c r="C84" s="344"/>
      <c r="D84" s="344"/>
      <c r="E84" s="344"/>
      <c r="F84" s="344"/>
      <c r="G84" s="344"/>
      <c r="H84" s="344"/>
      <c r="I84" s="344"/>
      <c r="J84" s="344"/>
      <c r="K84" s="344"/>
      <c r="L84" s="344"/>
      <c r="M84" s="344"/>
      <c r="N84" s="344"/>
      <c r="O84" s="344"/>
      <c r="P84" s="344"/>
      <c r="Q84" s="344"/>
      <c r="R84" s="344"/>
      <c r="S84" s="344"/>
      <c r="T84" s="344"/>
      <c r="U84" s="344"/>
      <c r="V84" s="344"/>
      <c r="W84" s="344"/>
      <c r="X84" s="344"/>
      <c r="Y84" s="344"/>
      <c r="Z84" s="344"/>
      <c r="AA84" s="344"/>
      <c r="AB84" s="344"/>
      <c r="AC84" s="344"/>
      <c r="AD84" s="344"/>
      <c r="AE84" s="344"/>
      <c r="AF84" s="344"/>
      <c r="AG84" s="344"/>
      <c r="AH84" s="344"/>
      <c r="AI84" s="344"/>
      <c r="AJ84" s="344"/>
      <c r="AK84" s="344"/>
      <c r="AL84" s="344"/>
      <c r="AM84" s="344"/>
      <c r="AN84" s="344"/>
      <c r="AO84" s="344"/>
      <c r="AP84" s="344"/>
      <c r="AQ84" s="344"/>
      <c r="AR84" s="344"/>
      <c r="AS84" s="344"/>
      <c r="AT84" s="344"/>
      <c r="AU84" s="344"/>
      <c r="AV84" s="344"/>
      <c r="AW84" s="344"/>
      <c r="AX84" s="344"/>
      <c r="AY84" s="344"/>
      <c r="AZ84" s="344"/>
      <c r="BA84" s="344"/>
      <c r="BB84" s="344"/>
      <c r="BC84" s="344"/>
      <c r="BD84" s="344"/>
      <c r="BE84" s="344"/>
      <c r="BF84" s="344"/>
      <c r="BG84" s="344"/>
      <c r="BH84" s="344"/>
      <c r="BI84" s="344"/>
      <c r="BJ84" s="344"/>
      <c r="BK84" s="344"/>
      <c r="BL84" s="344"/>
      <c r="BM84" s="344"/>
      <c r="BN84" s="344"/>
      <c r="BO84" s="36"/>
    </row>
    <row r="85" spans="1:67" ht="13.5" customHeight="1">
      <c r="A85" s="36"/>
      <c r="B85" s="36"/>
      <c r="C85" s="344"/>
      <c r="D85" s="344"/>
      <c r="E85" s="344"/>
      <c r="F85" s="344"/>
      <c r="G85" s="344"/>
      <c r="H85" s="344"/>
      <c r="I85" s="344"/>
      <c r="J85" s="344"/>
      <c r="K85" s="344"/>
      <c r="L85" s="344"/>
      <c r="M85" s="344"/>
      <c r="N85" s="344"/>
      <c r="O85" s="344"/>
      <c r="P85" s="344"/>
      <c r="Q85" s="344"/>
      <c r="R85" s="344"/>
      <c r="S85" s="344"/>
      <c r="T85" s="344"/>
      <c r="U85" s="344"/>
      <c r="V85" s="344"/>
      <c r="W85" s="344"/>
      <c r="X85" s="344"/>
      <c r="Y85" s="344"/>
      <c r="Z85" s="344"/>
      <c r="AA85" s="344"/>
      <c r="AB85" s="344"/>
      <c r="AC85" s="344"/>
      <c r="AD85" s="344"/>
      <c r="AE85" s="344"/>
      <c r="AF85" s="344"/>
      <c r="AG85" s="344"/>
      <c r="AH85" s="344"/>
      <c r="AI85" s="344"/>
      <c r="AJ85" s="344"/>
      <c r="AK85" s="344"/>
      <c r="AL85" s="344"/>
      <c r="AM85" s="344"/>
      <c r="AN85" s="344"/>
      <c r="AO85" s="344"/>
      <c r="AP85" s="344"/>
      <c r="AQ85" s="344"/>
      <c r="AR85" s="344"/>
      <c r="AS85" s="344"/>
      <c r="AT85" s="344"/>
      <c r="AU85" s="344"/>
      <c r="AV85" s="344"/>
      <c r="AW85" s="344"/>
      <c r="AX85" s="344"/>
      <c r="AY85" s="344"/>
      <c r="AZ85" s="344"/>
      <c r="BA85" s="344"/>
      <c r="BB85" s="344"/>
      <c r="BC85" s="344"/>
      <c r="BD85" s="344"/>
      <c r="BE85" s="344"/>
      <c r="BF85" s="344"/>
      <c r="BG85" s="344"/>
      <c r="BH85" s="344"/>
      <c r="BI85" s="344"/>
      <c r="BJ85" s="344"/>
      <c r="BK85" s="344"/>
      <c r="BL85" s="344"/>
      <c r="BM85" s="344"/>
      <c r="BN85" s="344"/>
      <c r="BO85" s="36"/>
    </row>
    <row r="86" spans="1:67" ht="13.5" customHeight="1">
      <c r="A86" s="36"/>
      <c r="B86" s="36"/>
      <c r="C86" s="344"/>
      <c r="D86" s="344"/>
      <c r="E86" s="344"/>
      <c r="F86" s="344"/>
      <c r="G86" s="344"/>
      <c r="H86" s="344"/>
      <c r="I86" s="344"/>
      <c r="J86" s="344"/>
      <c r="K86" s="344"/>
      <c r="L86" s="344"/>
      <c r="M86" s="344"/>
      <c r="N86" s="344"/>
      <c r="O86" s="344"/>
      <c r="P86" s="344"/>
      <c r="Q86" s="344"/>
      <c r="R86" s="344"/>
      <c r="S86" s="344"/>
      <c r="T86" s="344"/>
      <c r="U86" s="344"/>
      <c r="V86" s="344"/>
      <c r="W86" s="344"/>
      <c r="X86" s="344"/>
      <c r="Y86" s="344"/>
      <c r="Z86" s="344"/>
      <c r="AA86" s="344"/>
      <c r="AB86" s="344"/>
      <c r="AC86" s="344"/>
      <c r="AD86" s="344"/>
      <c r="AE86" s="344"/>
      <c r="AF86" s="344"/>
      <c r="AG86" s="344"/>
      <c r="AH86" s="344"/>
      <c r="AI86" s="344"/>
      <c r="AJ86" s="344"/>
      <c r="AK86" s="344"/>
      <c r="AL86" s="344"/>
      <c r="AM86" s="344"/>
      <c r="AN86" s="344"/>
      <c r="AO86" s="344"/>
      <c r="AP86" s="344"/>
      <c r="AQ86" s="344"/>
      <c r="AR86" s="344"/>
      <c r="AS86" s="344"/>
      <c r="AT86" s="344"/>
      <c r="AU86" s="344"/>
      <c r="AV86" s="344"/>
      <c r="AW86" s="344"/>
      <c r="AX86" s="344"/>
      <c r="AY86" s="344"/>
      <c r="AZ86" s="344"/>
      <c r="BA86" s="344"/>
      <c r="BB86" s="344"/>
      <c r="BC86" s="344"/>
      <c r="BD86" s="344"/>
      <c r="BE86" s="344"/>
      <c r="BF86" s="344"/>
      <c r="BG86" s="344"/>
      <c r="BH86" s="344"/>
      <c r="BI86" s="344"/>
      <c r="BJ86" s="344"/>
      <c r="BK86" s="344"/>
      <c r="BL86" s="344"/>
      <c r="BM86" s="344"/>
      <c r="BN86" s="344"/>
      <c r="BO86" s="36"/>
    </row>
    <row r="87" spans="1:67" ht="13.5" customHeight="1">
      <c r="A87" s="36"/>
      <c r="B87" s="36"/>
      <c r="C87" s="344"/>
      <c r="D87" s="344"/>
      <c r="E87" s="344"/>
      <c r="F87" s="344"/>
      <c r="G87" s="344"/>
      <c r="H87" s="344"/>
      <c r="I87" s="344"/>
      <c r="J87" s="344"/>
      <c r="K87" s="344"/>
      <c r="L87" s="344"/>
      <c r="M87" s="344"/>
      <c r="N87" s="344"/>
      <c r="O87" s="344"/>
      <c r="P87" s="344"/>
      <c r="Q87" s="344"/>
      <c r="R87" s="344"/>
      <c r="S87" s="344"/>
      <c r="T87" s="344"/>
      <c r="U87" s="344"/>
      <c r="V87" s="344"/>
      <c r="W87" s="344"/>
      <c r="X87" s="344"/>
      <c r="Y87" s="344"/>
      <c r="Z87" s="344"/>
      <c r="AA87" s="344"/>
      <c r="AB87" s="344"/>
      <c r="AC87" s="344"/>
      <c r="AD87" s="344"/>
      <c r="AE87" s="344"/>
      <c r="AF87" s="344"/>
      <c r="AG87" s="344"/>
      <c r="AH87" s="344"/>
      <c r="AI87" s="344"/>
      <c r="AJ87" s="344"/>
      <c r="AK87" s="344"/>
      <c r="AL87" s="344"/>
      <c r="AM87" s="344"/>
      <c r="AN87" s="344"/>
      <c r="AO87" s="344"/>
      <c r="AP87" s="344"/>
      <c r="AQ87" s="344"/>
      <c r="AR87" s="344"/>
      <c r="AS87" s="344"/>
      <c r="AT87" s="344"/>
      <c r="AU87" s="344"/>
      <c r="AV87" s="344"/>
      <c r="AW87" s="344"/>
      <c r="AX87" s="344"/>
      <c r="AY87" s="344"/>
      <c r="AZ87" s="344"/>
      <c r="BA87" s="344"/>
      <c r="BB87" s="344"/>
      <c r="BC87" s="344"/>
      <c r="BD87" s="344"/>
      <c r="BE87" s="344"/>
      <c r="BF87" s="344"/>
      <c r="BG87" s="344"/>
      <c r="BH87" s="344"/>
      <c r="BI87" s="344"/>
      <c r="BJ87" s="344"/>
      <c r="BK87" s="344"/>
      <c r="BL87" s="344"/>
      <c r="BM87" s="344"/>
      <c r="BN87" s="344"/>
      <c r="BO87" s="36"/>
    </row>
    <row r="88" spans="1:67" ht="13.5" customHeight="1">
      <c r="A88" s="36"/>
      <c r="B88" s="36"/>
      <c r="C88" s="344"/>
      <c r="D88" s="344"/>
      <c r="E88" s="344"/>
      <c r="F88" s="344"/>
      <c r="G88" s="344"/>
      <c r="H88" s="344"/>
      <c r="I88" s="344"/>
      <c r="J88" s="344"/>
      <c r="K88" s="344"/>
      <c r="L88" s="344"/>
      <c r="M88" s="344"/>
      <c r="N88" s="344"/>
      <c r="O88" s="344"/>
      <c r="P88" s="344"/>
      <c r="Q88" s="344"/>
      <c r="R88" s="344"/>
      <c r="S88" s="344"/>
      <c r="T88" s="344"/>
      <c r="U88" s="344"/>
      <c r="V88" s="344"/>
      <c r="W88" s="344"/>
      <c r="X88" s="344"/>
      <c r="Y88" s="344"/>
      <c r="Z88" s="344"/>
      <c r="AA88" s="344"/>
      <c r="AB88" s="344"/>
      <c r="AC88" s="344"/>
      <c r="AD88" s="344"/>
      <c r="AE88" s="344"/>
      <c r="AF88" s="344"/>
      <c r="AG88" s="344"/>
      <c r="AH88" s="344"/>
      <c r="AI88" s="344"/>
      <c r="AJ88" s="344"/>
      <c r="AK88" s="344"/>
      <c r="AL88" s="344"/>
      <c r="AM88" s="344"/>
      <c r="AN88" s="344"/>
      <c r="AO88" s="344"/>
      <c r="AP88" s="344"/>
      <c r="AQ88" s="344"/>
      <c r="AR88" s="344"/>
      <c r="AS88" s="344"/>
      <c r="AT88" s="344"/>
      <c r="AU88" s="344"/>
      <c r="AV88" s="344"/>
      <c r="AW88" s="344"/>
      <c r="AX88" s="344"/>
      <c r="AY88" s="344"/>
      <c r="AZ88" s="344"/>
      <c r="BA88" s="344"/>
      <c r="BB88" s="344"/>
      <c r="BC88" s="344"/>
      <c r="BD88" s="344"/>
      <c r="BE88" s="344"/>
      <c r="BF88" s="344"/>
      <c r="BG88" s="344"/>
      <c r="BH88" s="344"/>
      <c r="BI88" s="344"/>
      <c r="BJ88" s="344"/>
      <c r="BK88" s="344"/>
      <c r="BL88" s="344"/>
      <c r="BM88" s="344"/>
      <c r="BN88" s="344"/>
      <c r="BO88" s="36"/>
    </row>
    <row r="89" spans="1:67" ht="7.5" customHeight="1">
      <c r="A89" s="36"/>
      <c r="B89" s="36"/>
      <c r="C89" s="50"/>
      <c r="D89" s="50"/>
      <c r="E89" s="51"/>
      <c r="F89" s="51"/>
      <c r="G89" s="51"/>
      <c r="H89" s="51"/>
      <c r="I89" s="51"/>
      <c r="J89" s="51"/>
      <c r="K89" s="51"/>
      <c r="L89" s="51"/>
      <c r="M89" s="51"/>
      <c r="N89" s="51"/>
      <c r="O89" s="51"/>
      <c r="P89" s="51"/>
      <c r="Q89" s="51"/>
      <c r="R89" s="51"/>
      <c r="S89" s="51"/>
      <c r="T89" s="51"/>
      <c r="U89" s="51"/>
      <c r="V89" s="51"/>
      <c r="W89" s="51"/>
      <c r="X89" s="51"/>
      <c r="Y89" s="51"/>
      <c r="Z89" s="51"/>
      <c r="AA89" s="51"/>
      <c r="AB89" s="51"/>
      <c r="AC89" s="51"/>
      <c r="AD89" s="51"/>
      <c r="AE89" s="51"/>
      <c r="AF89" s="51"/>
      <c r="AG89" s="51"/>
      <c r="AH89" s="51"/>
      <c r="AI89" s="51"/>
      <c r="AJ89" s="51"/>
      <c r="AK89" s="51"/>
      <c r="AL89" s="51"/>
      <c r="AM89" s="51"/>
      <c r="AN89" s="51"/>
      <c r="AO89" s="51"/>
      <c r="AP89" s="51"/>
      <c r="AQ89" s="51"/>
      <c r="AR89" s="51"/>
      <c r="AS89" s="51"/>
      <c r="AT89" s="51"/>
      <c r="AU89" s="51"/>
      <c r="AV89" s="51"/>
      <c r="AW89" s="51"/>
      <c r="AX89" s="51"/>
      <c r="AY89" s="51"/>
      <c r="AZ89" s="51"/>
      <c r="BA89" s="51"/>
      <c r="BB89" s="51"/>
      <c r="BC89" s="51"/>
      <c r="BD89" s="51"/>
      <c r="BE89" s="51"/>
      <c r="BF89" s="51"/>
      <c r="BG89" s="51"/>
      <c r="BH89" s="51"/>
      <c r="BI89" s="51"/>
      <c r="BJ89" s="51"/>
      <c r="BK89" s="51"/>
      <c r="BL89" s="51"/>
      <c r="BM89" s="51"/>
      <c r="BN89" s="51"/>
      <c r="BO89" s="51"/>
    </row>
    <row r="90" spans="1:67" ht="7.5" customHeight="1" thickBot="1">
      <c r="A90" s="36"/>
      <c r="B90" s="53"/>
      <c r="C90" s="60"/>
      <c r="D90" s="60"/>
      <c r="E90" s="61"/>
      <c r="F90" s="61"/>
      <c r="G90" s="61"/>
      <c r="H90" s="61"/>
      <c r="I90" s="61"/>
      <c r="J90" s="61"/>
      <c r="K90" s="61"/>
      <c r="L90" s="61"/>
      <c r="M90" s="61"/>
      <c r="N90" s="61"/>
      <c r="O90" s="61"/>
      <c r="P90" s="61"/>
      <c r="Q90" s="61"/>
      <c r="R90" s="61"/>
      <c r="S90" s="61"/>
      <c r="T90" s="61"/>
      <c r="U90" s="61"/>
      <c r="V90" s="61"/>
      <c r="W90" s="61"/>
      <c r="X90" s="61"/>
      <c r="Y90" s="61"/>
      <c r="Z90" s="61"/>
      <c r="AA90" s="61"/>
      <c r="AB90" s="61"/>
      <c r="AC90" s="61"/>
      <c r="AD90" s="61"/>
      <c r="AE90" s="61"/>
      <c r="AF90" s="61"/>
      <c r="AG90" s="61"/>
      <c r="AH90" s="61"/>
      <c r="AI90" s="61"/>
      <c r="AJ90" s="61"/>
      <c r="AK90" s="61"/>
      <c r="AL90" s="61"/>
      <c r="AM90" s="61"/>
      <c r="AN90" s="61"/>
      <c r="AO90" s="61"/>
      <c r="AP90" s="61"/>
      <c r="AQ90" s="61"/>
      <c r="AR90" s="61"/>
      <c r="AS90" s="61"/>
      <c r="AT90" s="61"/>
      <c r="AU90" s="61"/>
      <c r="AV90" s="61"/>
      <c r="AW90" s="61"/>
      <c r="AX90" s="61"/>
      <c r="AY90" s="61"/>
      <c r="AZ90" s="61"/>
      <c r="BA90" s="61"/>
      <c r="BB90" s="61"/>
      <c r="BC90" s="61"/>
      <c r="BD90" s="61"/>
      <c r="BE90" s="61"/>
      <c r="BF90" s="61"/>
      <c r="BG90" s="61"/>
      <c r="BH90" s="61"/>
      <c r="BI90" s="61"/>
      <c r="BJ90" s="61"/>
      <c r="BK90" s="61"/>
      <c r="BL90" s="61"/>
      <c r="BM90" s="61"/>
      <c r="BN90" s="61"/>
      <c r="BO90" s="52"/>
    </row>
    <row r="91" spans="1:67" ht="7.5" customHeight="1" thickTop="1">
      <c r="A91" s="36"/>
      <c r="B91" s="36"/>
      <c r="C91" s="50"/>
      <c r="D91" s="50"/>
      <c r="E91" s="52"/>
      <c r="F91" s="52"/>
      <c r="G91" s="52"/>
      <c r="H91" s="52"/>
      <c r="I91" s="52"/>
      <c r="J91" s="52"/>
      <c r="K91" s="52"/>
      <c r="L91" s="52"/>
      <c r="M91" s="52"/>
      <c r="N91" s="52"/>
      <c r="O91" s="52"/>
      <c r="P91" s="52"/>
      <c r="Q91" s="52"/>
      <c r="R91" s="52"/>
      <c r="S91" s="52"/>
      <c r="T91" s="52"/>
      <c r="U91" s="52"/>
      <c r="V91" s="52"/>
      <c r="W91" s="52"/>
      <c r="X91" s="52"/>
      <c r="Y91" s="52"/>
      <c r="Z91" s="52"/>
      <c r="AA91" s="52"/>
      <c r="AB91" s="52"/>
      <c r="AC91" s="52"/>
      <c r="AD91" s="52"/>
      <c r="AE91" s="52"/>
      <c r="AF91" s="52"/>
      <c r="AG91" s="52"/>
      <c r="AH91" s="52"/>
      <c r="AI91" s="52"/>
      <c r="AJ91" s="52"/>
      <c r="AK91" s="52"/>
      <c r="AL91" s="52"/>
      <c r="AM91" s="52"/>
      <c r="AN91" s="52"/>
      <c r="AO91" s="52"/>
      <c r="AP91" s="52"/>
      <c r="AQ91" s="52"/>
      <c r="AR91" s="52"/>
      <c r="AS91" s="52"/>
      <c r="AT91" s="52"/>
      <c r="AU91" s="52"/>
      <c r="AV91" s="52"/>
      <c r="AW91" s="52"/>
      <c r="AX91" s="52"/>
      <c r="AY91" s="52"/>
      <c r="AZ91" s="52"/>
      <c r="BA91" s="52"/>
      <c r="BB91" s="52"/>
      <c r="BC91" s="52"/>
      <c r="BD91" s="52"/>
      <c r="BE91" s="52"/>
      <c r="BF91" s="52"/>
      <c r="BG91" s="52"/>
      <c r="BH91" s="52"/>
      <c r="BI91" s="52"/>
      <c r="BJ91" s="52"/>
      <c r="BK91" s="52"/>
      <c r="BL91" s="52"/>
      <c r="BM91" s="52"/>
      <c r="BN91" s="52"/>
      <c r="BO91" s="52"/>
    </row>
    <row r="92" spans="1:67" ht="12" customHeight="1">
      <c r="A92" s="36"/>
      <c r="B92" s="36"/>
      <c r="C92" s="36"/>
      <c r="D92" s="36"/>
      <c r="E92" s="36"/>
      <c r="F92" s="36"/>
      <c r="G92" s="36"/>
      <c r="H92" s="36"/>
      <c r="I92" s="36"/>
      <c r="J92" s="36"/>
      <c r="K92" s="36"/>
      <c r="L92" s="36"/>
      <c r="M92" s="36"/>
      <c r="N92" s="36"/>
      <c r="O92" s="36"/>
      <c r="P92" s="36"/>
      <c r="Q92" s="36"/>
      <c r="R92" s="36"/>
      <c r="S92" s="36"/>
      <c r="T92" s="36"/>
      <c r="U92" s="36"/>
      <c r="V92" s="36"/>
      <c r="W92" s="38"/>
      <c r="X92" s="38"/>
      <c r="Y92" s="38"/>
      <c r="Z92" s="38"/>
      <c r="AA92" s="38"/>
      <c r="AB92" s="38"/>
      <c r="AC92" s="38"/>
      <c r="AD92" s="38"/>
      <c r="AE92" s="38"/>
      <c r="AF92" s="38"/>
      <c r="AG92" s="38"/>
      <c r="AH92" s="38"/>
      <c r="AI92" s="38"/>
      <c r="AJ92" s="38"/>
      <c r="AK92" s="38"/>
      <c r="AL92" s="38"/>
      <c r="AM92" s="38"/>
      <c r="AN92" s="38"/>
      <c r="AO92" s="38"/>
      <c r="AP92" s="38"/>
      <c r="AQ92" s="38"/>
      <c r="AR92" s="38"/>
      <c r="AS92" s="38"/>
      <c r="AT92" s="38"/>
      <c r="AU92" s="38"/>
      <c r="AV92" s="38"/>
      <c r="AW92" s="38"/>
      <c r="AX92" s="38"/>
      <c r="AY92" s="38"/>
      <c r="AZ92" s="38"/>
      <c r="BA92" s="38"/>
      <c r="BB92" s="38"/>
      <c r="BC92" s="38"/>
      <c r="BD92" s="38"/>
      <c r="BE92" s="38"/>
      <c r="BF92" s="38"/>
      <c r="BG92" s="38"/>
      <c r="BH92" s="36"/>
      <c r="BI92" s="2"/>
      <c r="BJ92" s="36"/>
      <c r="BK92" s="36"/>
      <c r="BL92" s="36"/>
      <c r="BM92" s="36"/>
      <c r="BN92" s="36"/>
      <c r="BO92" s="36"/>
    </row>
    <row r="93" spans="1:67" ht="12" customHeight="1">
      <c r="A93" s="36"/>
      <c r="B93" s="36" t="s">
        <v>3383</v>
      </c>
      <c r="C93" s="36"/>
      <c r="D93" s="36"/>
      <c r="E93" s="36"/>
      <c r="F93" s="36"/>
      <c r="G93" s="36"/>
      <c r="H93" s="36"/>
      <c r="I93" s="36"/>
      <c r="J93" s="36"/>
      <c r="K93" s="36"/>
      <c r="L93" s="36"/>
      <c r="M93" s="36"/>
      <c r="N93" s="36"/>
      <c r="O93" s="36"/>
      <c r="P93" s="36"/>
      <c r="Q93" s="36"/>
      <c r="R93" s="36"/>
      <c r="S93" s="36"/>
      <c r="T93" s="36"/>
      <c r="U93" s="36"/>
      <c r="V93" s="36"/>
      <c r="W93" s="38"/>
      <c r="X93" s="38"/>
      <c r="Y93" s="38"/>
      <c r="Z93" s="38"/>
      <c r="AA93" s="38"/>
      <c r="AB93" s="38"/>
      <c r="AC93" s="38"/>
      <c r="AD93" s="38"/>
      <c r="AE93" s="38"/>
      <c r="AF93" s="38"/>
      <c r="AG93" s="38"/>
      <c r="AH93" s="38"/>
      <c r="AI93" s="38"/>
      <c r="AJ93" s="38"/>
      <c r="AK93" s="38"/>
      <c r="AL93" s="38"/>
      <c r="AM93" s="38"/>
      <c r="AN93" s="38"/>
      <c r="AO93" s="38"/>
      <c r="AP93" s="38"/>
      <c r="AQ93" s="38"/>
      <c r="AR93" s="38"/>
      <c r="AS93" s="38"/>
      <c r="AT93" s="38"/>
      <c r="AU93" s="38"/>
      <c r="AV93" s="38"/>
      <c r="AW93" s="38"/>
      <c r="AX93" s="38"/>
      <c r="AY93" s="38"/>
      <c r="AZ93" s="38"/>
      <c r="BA93" s="38"/>
      <c r="BB93" s="38"/>
      <c r="BC93" s="38"/>
      <c r="BD93" s="38"/>
      <c r="BE93" s="38"/>
      <c r="BF93" s="38"/>
      <c r="BG93" s="38"/>
      <c r="BH93" s="36"/>
      <c r="BI93" s="2"/>
      <c r="BJ93" s="36"/>
      <c r="BK93" s="36"/>
      <c r="BL93" s="36"/>
      <c r="BM93" s="36"/>
      <c r="BN93" s="36"/>
      <c r="BO93" s="36"/>
    </row>
    <row r="94" spans="1:67" ht="12" customHeight="1">
      <c r="A94" s="36"/>
      <c r="B94" s="36" t="s">
        <v>3387</v>
      </c>
      <c r="C94" s="36"/>
      <c r="D94" s="36"/>
      <c r="E94" s="36"/>
      <c r="F94" s="36"/>
      <c r="G94" s="36"/>
      <c r="H94" s="36"/>
      <c r="I94" s="36"/>
      <c r="J94" s="36"/>
      <c r="K94" s="36"/>
      <c r="L94" s="36"/>
      <c r="M94" s="36"/>
      <c r="N94" s="36"/>
      <c r="O94" s="36"/>
      <c r="P94" s="36"/>
      <c r="Q94" s="36"/>
      <c r="R94" s="36"/>
      <c r="S94" s="36"/>
      <c r="T94" s="36"/>
      <c r="U94" s="36"/>
      <c r="V94" s="36"/>
      <c r="W94" s="38"/>
      <c r="X94" s="38"/>
      <c r="Y94" s="38"/>
      <c r="Z94" s="38"/>
      <c r="AA94" s="38"/>
      <c r="AB94" s="38"/>
      <c r="AC94" s="38"/>
      <c r="AD94" s="38"/>
      <c r="AE94" s="38"/>
      <c r="AF94" s="38"/>
      <c r="AG94" s="38"/>
      <c r="AH94" s="38"/>
      <c r="AI94" s="38"/>
      <c r="AJ94" s="38"/>
      <c r="AK94" s="38"/>
      <c r="AL94" s="38"/>
      <c r="AM94" s="38"/>
      <c r="AN94" s="38"/>
      <c r="AO94" s="38"/>
      <c r="AP94" s="38"/>
      <c r="AQ94" s="38"/>
      <c r="AR94" s="38"/>
      <c r="AS94" s="38"/>
      <c r="AT94" s="38"/>
      <c r="AU94" s="38"/>
      <c r="AV94" s="38"/>
      <c r="AW94" s="38"/>
      <c r="AX94" s="38"/>
      <c r="AY94" s="38"/>
      <c r="AZ94" s="38"/>
      <c r="BA94" s="38"/>
      <c r="BB94" s="38"/>
      <c r="BC94" s="38"/>
      <c r="BD94" s="38"/>
      <c r="BE94" s="38"/>
      <c r="BF94" s="38"/>
      <c r="BG94" s="38"/>
      <c r="BH94" s="36"/>
      <c r="BI94" s="2"/>
      <c r="BJ94" s="36"/>
      <c r="BK94" s="36"/>
      <c r="BL94" s="36"/>
      <c r="BM94" s="36"/>
      <c r="BN94" s="36"/>
      <c r="BO94" s="36"/>
    </row>
    <row r="95" spans="1:67" ht="12" customHeight="1">
      <c r="A95" s="36"/>
      <c r="B95" s="36" t="s">
        <v>3388</v>
      </c>
      <c r="C95" s="36"/>
      <c r="D95" s="36"/>
      <c r="E95" s="36"/>
      <c r="F95" s="36"/>
      <c r="G95" s="36"/>
      <c r="H95" s="36"/>
      <c r="I95" s="36"/>
      <c r="J95" s="36"/>
      <c r="K95" s="36"/>
      <c r="L95" s="36"/>
      <c r="M95" s="36"/>
      <c r="N95" s="36"/>
      <c r="O95" s="36"/>
      <c r="P95" s="36"/>
      <c r="Q95" s="36"/>
      <c r="R95" s="36"/>
      <c r="S95" s="36"/>
      <c r="T95" s="36"/>
      <c r="U95" s="36"/>
      <c r="V95" s="36"/>
      <c r="W95" s="38"/>
      <c r="X95" s="38"/>
      <c r="Y95" s="38"/>
      <c r="Z95" s="38"/>
      <c r="AA95" s="38"/>
      <c r="AB95" s="38"/>
      <c r="AC95" s="38"/>
      <c r="AD95" s="38"/>
      <c r="AE95" s="38"/>
      <c r="AF95" s="38"/>
      <c r="AG95" s="38"/>
      <c r="AH95" s="38"/>
      <c r="AI95" s="38"/>
      <c r="AJ95" s="38"/>
      <c r="AK95" s="38"/>
      <c r="AL95" s="38"/>
      <c r="AM95" s="38"/>
      <c r="AN95" s="38"/>
      <c r="AO95" s="38"/>
      <c r="AP95" s="38"/>
      <c r="AQ95" s="38"/>
      <c r="AR95" s="38"/>
      <c r="AS95" s="38"/>
      <c r="AT95" s="38"/>
      <c r="AU95" s="38"/>
      <c r="AV95" s="38"/>
      <c r="AW95" s="38"/>
      <c r="AX95" s="38"/>
      <c r="AY95" s="38"/>
      <c r="AZ95" s="38"/>
      <c r="BA95" s="38"/>
      <c r="BB95" s="38"/>
      <c r="BC95" s="38"/>
      <c r="BD95" s="38"/>
      <c r="BE95" s="38"/>
      <c r="BF95" s="38"/>
      <c r="BG95" s="38"/>
      <c r="BH95" s="36"/>
      <c r="BI95" s="2"/>
      <c r="BJ95" s="36"/>
      <c r="BK95" s="36"/>
      <c r="BL95" s="36"/>
      <c r="BM95" s="36"/>
      <c r="BN95" s="36"/>
      <c r="BO95" s="36"/>
    </row>
    <row r="96" spans="1:67" ht="12" customHeight="1">
      <c r="A96" s="36"/>
      <c r="B96" s="36" t="s">
        <v>3389</v>
      </c>
      <c r="C96" s="36"/>
      <c r="D96" s="36"/>
      <c r="E96" s="36"/>
      <c r="F96" s="36"/>
      <c r="G96" s="36"/>
      <c r="H96" s="36"/>
      <c r="I96" s="36"/>
      <c r="J96" s="36"/>
      <c r="K96" s="36"/>
      <c r="L96" s="36"/>
      <c r="M96" s="36"/>
      <c r="N96" s="36"/>
      <c r="O96" s="36"/>
      <c r="P96" s="36"/>
      <c r="Q96" s="36"/>
      <c r="R96" s="36"/>
      <c r="S96" s="36"/>
      <c r="T96" s="36"/>
      <c r="U96" s="36"/>
      <c r="V96" s="36"/>
      <c r="W96" s="38"/>
      <c r="X96" s="38"/>
      <c r="Y96" s="38"/>
      <c r="Z96" s="38"/>
      <c r="AA96" s="38"/>
      <c r="AB96" s="38"/>
      <c r="AC96" s="38"/>
      <c r="AD96" s="38"/>
      <c r="AE96" s="38"/>
      <c r="AF96" s="38"/>
      <c r="AG96" s="38"/>
      <c r="AH96" s="38"/>
      <c r="AI96" s="38"/>
      <c r="AJ96" s="38"/>
      <c r="AK96" s="38"/>
      <c r="AL96" s="38"/>
      <c r="AM96" s="38"/>
      <c r="AN96" s="38"/>
      <c r="AO96" s="38"/>
      <c r="AP96" s="38"/>
      <c r="AQ96" s="38"/>
      <c r="AR96" s="38"/>
      <c r="AS96" s="38"/>
      <c r="AT96" s="38"/>
      <c r="AU96" s="38"/>
      <c r="AV96" s="38"/>
      <c r="AW96" s="38"/>
      <c r="AX96" s="38"/>
      <c r="AY96" s="38"/>
      <c r="AZ96" s="38"/>
      <c r="BA96" s="38"/>
      <c r="BB96" s="38"/>
      <c r="BC96" s="38"/>
      <c r="BD96" s="38"/>
      <c r="BE96" s="38"/>
      <c r="BF96" s="38"/>
      <c r="BG96" s="38"/>
      <c r="BH96" s="36"/>
      <c r="BI96" s="2"/>
      <c r="BJ96" s="36"/>
      <c r="BK96" s="36"/>
      <c r="BL96" s="36"/>
      <c r="BM96" s="36"/>
      <c r="BN96" s="36"/>
      <c r="BO96" s="36"/>
    </row>
    <row r="97" spans="1:67" ht="12" customHeight="1">
      <c r="A97" s="36"/>
      <c r="B97" s="36" t="s">
        <v>3390</v>
      </c>
      <c r="C97" s="36"/>
      <c r="D97" s="36"/>
      <c r="E97" s="36"/>
      <c r="F97" s="36"/>
      <c r="G97" s="36"/>
      <c r="H97" s="36"/>
      <c r="I97" s="36"/>
      <c r="J97" s="36"/>
      <c r="K97" s="36"/>
      <c r="L97" s="36"/>
      <c r="M97" s="36"/>
      <c r="N97" s="36"/>
      <c r="O97" s="36"/>
      <c r="P97" s="36"/>
      <c r="Q97" s="36"/>
      <c r="R97" s="36"/>
      <c r="S97" s="36"/>
      <c r="T97" s="36"/>
      <c r="U97" s="36"/>
      <c r="V97" s="36"/>
      <c r="W97" s="38"/>
      <c r="X97" s="38"/>
      <c r="Y97" s="38"/>
      <c r="Z97" s="38"/>
      <c r="AA97" s="38"/>
      <c r="AB97" s="38"/>
      <c r="AC97" s="38"/>
      <c r="AD97" s="38"/>
      <c r="AE97" s="38"/>
      <c r="AF97" s="38"/>
      <c r="AG97" s="38"/>
      <c r="AH97" s="38"/>
      <c r="AI97" s="38"/>
      <c r="AJ97" s="38"/>
      <c r="AK97" s="38"/>
      <c r="AL97" s="38"/>
      <c r="AM97" s="38"/>
      <c r="AN97" s="38"/>
      <c r="AO97" s="38"/>
      <c r="AP97" s="38"/>
      <c r="AQ97" s="38"/>
      <c r="AR97" s="38"/>
      <c r="AS97" s="38"/>
      <c r="AT97" s="38"/>
      <c r="AU97" s="38"/>
      <c r="AV97" s="38"/>
      <c r="AW97" s="38"/>
      <c r="AX97" s="38"/>
      <c r="AY97" s="38"/>
      <c r="AZ97" s="38"/>
      <c r="BA97" s="38"/>
      <c r="BB97" s="38"/>
      <c r="BC97" s="38"/>
      <c r="BD97" s="38"/>
      <c r="BE97" s="38"/>
      <c r="BF97" s="38"/>
      <c r="BG97" s="38"/>
      <c r="BH97" s="36"/>
      <c r="BI97" s="2"/>
      <c r="BJ97" s="36"/>
      <c r="BK97" s="36"/>
      <c r="BL97" s="36"/>
      <c r="BM97" s="36"/>
      <c r="BN97" s="36"/>
      <c r="BO97" s="36"/>
    </row>
    <row r="98" spans="1:67" ht="12" customHeight="1">
      <c r="A98" s="36"/>
      <c r="B98" s="36" t="s">
        <v>3391</v>
      </c>
      <c r="C98" s="36"/>
      <c r="D98" s="36"/>
      <c r="E98" s="36"/>
      <c r="F98" s="36"/>
      <c r="G98" s="36"/>
      <c r="H98" s="36"/>
      <c r="I98" s="36"/>
      <c r="J98" s="36"/>
      <c r="K98" s="36"/>
      <c r="L98" s="36"/>
      <c r="M98" s="36"/>
      <c r="N98" s="36"/>
      <c r="O98" s="36"/>
      <c r="P98" s="36"/>
      <c r="Q98" s="36"/>
      <c r="R98" s="36"/>
      <c r="S98" s="36"/>
      <c r="T98" s="36"/>
      <c r="U98" s="36"/>
      <c r="V98" s="36"/>
      <c r="W98" s="38"/>
      <c r="X98" s="38"/>
      <c r="Y98" s="38"/>
      <c r="Z98" s="38"/>
      <c r="AA98" s="38"/>
      <c r="AB98" s="38"/>
      <c r="AC98" s="38"/>
      <c r="AD98" s="38"/>
      <c r="AE98" s="38"/>
      <c r="AF98" s="38"/>
      <c r="AG98" s="38"/>
      <c r="AH98" s="38"/>
      <c r="AI98" s="38"/>
      <c r="AJ98" s="38"/>
      <c r="AK98" s="38"/>
      <c r="AL98" s="38"/>
      <c r="AM98" s="38"/>
      <c r="AN98" s="38"/>
      <c r="AO98" s="38"/>
      <c r="AP98" s="38"/>
      <c r="AQ98" s="38"/>
      <c r="AR98" s="38"/>
      <c r="AS98" s="38"/>
      <c r="AT98" s="38"/>
      <c r="AU98" s="38"/>
      <c r="AV98" s="38"/>
      <c r="AW98" s="38"/>
      <c r="AX98" s="38"/>
      <c r="AY98" s="38"/>
      <c r="AZ98" s="38"/>
      <c r="BA98" s="38"/>
      <c r="BB98" s="38"/>
      <c r="BC98" s="38"/>
      <c r="BD98" s="38"/>
      <c r="BE98" s="38"/>
      <c r="BF98" s="38"/>
      <c r="BG98" s="38"/>
      <c r="BH98" s="36"/>
      <c r="BI98" s="2"/>
      <c r="BJ98" s="36"/>
      <c r="BK98" s="36"/>
      <c r="BL98" s="36"/>
      <c r="BM98" s="36"/>
      <c r="BN98" s="36"/>
      <c r="BO98" s="36"/>
    </row>
    <row r="99" spans="1:67" ht="12" customHeight="1">
      <c r="A99" s="36" t="s">
        <v>3392</v>
      </c>
      <c r="B99" s="4" t="s">
        <v>3411</v>
      </c>
      <c r="C99" s="36"/>
      <c r="D99" s="36"/>
      <c r="E99" s="36"/>
      <c r="F99" s="36"/>
      <c r="G99" s="36"/>
      <c r="H99" s="36"/>
      <c r="I99" s="36"/>
      <c r="J99" s="36"/>
      <c r="K99" s="36"/>
      <c r="L99" s="36"/>
      <c r="M99" s="36"/>
      <c r="N99" s="36"/>
      <c r="O99" s="36"/>
      <c r="P99" s="36"/>
      <c r="Q99" s="36"/>
      <c r="R99" s="36"/>
      <c r="S99" s="36"/>
      <c r="T99" s="36"/>
      <c r="U99" s="36"/>
      <c r="V99" s="36"/>
      <c r="W99" s="38"/>
      <c r="X99" s="38"/>
      <c r="Y99" s="38"/>
      <c r="Z99" s="38"/>
      <c r="AA99" s="38"/>
      <c r="AB99" s="38"/>
      <c r="AC99" s="38"/>
      <c r="AD99" s="38"/>
      <c r="AE99" s="38"/>
      <c r="AF99" s="38"/>
      <c r="AG99" s="38"/>
      <c r="AH99" s="38"/>
      <c r="AI99" s="38"/>
      <c r="AJ99" s="38"/>
      <c r="AK99" s="38"/>
      <c r="AL99" s="38"/>
      <c r="AM99" s="38"/>
      <c r="AN99" s="38"/>
      <c r="AO99" s="38"/>
      <c r="AP99" s="38"/>
      <c r="AQ99" s="38"/>
      <c r="AR99" s="38"/>
      <c r="AS99" s="38"/>
      <c r="AT99" s="38"/>
      <c r="AU99" s="38"/>
      <c r="AV99" s="38"/>
      <c r="AW99" s="38"/>
      <c r="AX99" s="38"/>
      <c r="AY99" s="38"/>
      <c r="AZ99" s="38"/>
      <c r="BA99" s="38"/>
      <c r="BB99" s="38"/>
      <c r="BC99" s="38"/>
      <c r="BD99" s="38"/>
      <c r="BE99" s="38"/>
      <c r="BF99" s="38"/>
      <c r="BG99" s="38"/>
      <c r="BH99" s="36"/>
      <c r="BI99" s="2"/>
      <c r="BJ99" s="36"/>
      <c r="BK99" s="36"/>
      <c r="BL99" s="36"/>
      <c r="BM99" s="36"/>
      <c r="BN99" s="36"/>
      <c r="BO99" s="36"/>
    </row>
    <row r="100" spans="1:67" ht="12" customHeight="1">
      <c r="A100" s="36"/>
      <c r="B100" s="4" t="s">
        <v>3393</v>
      </c>
      <c r="C100" s="36"/>
      <c r="D100" s="36"/>
      <c r="E100" s="36"/>
      <c r="F100" s="36"/>
      <c r="G100" s="36"/>
      <c r="H100" s="36"/>
      <c r="I100" s="36"/>
      <c r="J100" s="36"/>
      <c r="K100" s="36"/>
      <c r="L100" s="36"/>
      <c r="M100" s="36"/>
      <c r="N100" s="36"/>
      <c r="O100" s="36"/>
      <c r="P100" s="36"/>
      <c r="Q100" s="36"/>
      <c r="R100" s="36"/>
      <c r="S100" s="36"/>
      <c r="T100" s="36"/>
      <c r="U100" s="36"/>
      <c r="V100" s="36"/>
      <c r="W100" s="38"/>
      <c r="X100" s="38"/>
      <c r="Y100" s="38"/>
      <c r="Z100" s="38"/>
      <c r="AA100" s="38"/>
      <c r="AB100" s="38"/>
      <c r="AC100" s="38"/>
      <c r="AD100" s="38"/>
      <c r="AE100" s="38"/>
      <c r="AF100" s="38"/>
      <c r="AG100" s="38"/>
      <c r="AH100" s="38"/>
      <c r="AI100" s="38"/>
      <c r="AJ100" s="38"/>
      <c r="AK100" s="38"/>
      <c r="AL100" s="38"/>
      <c r="AM100" s="38"/>
      <c r="AN100" s="38"/>
      <c r="AO100" s="38"/>
      <c r="AP100" s="38"/>
      <c r="AQ100" s="38"/>
      <c r="AR100" s="38"/>
      <c r="AS100" s="38"/>
      <c r="AT100" s="38"/>
      <c r="AU100" s="38"/>
      <c r="AV100" s="38"/>
      <c r="AW100" s="38"/>
      <c r="AX100" s="38"/>
      <c r="AY100" s="38"/>
      <c r="AZ100" s="38"/>
      <c r="BA100" s="38"/>
      <c r="BB100" s="38"/>
      <c r="BC100" s="38"/>
      <c r="BD100" s="38"/>
      <c r="BE100" s="38"/>
      <c r="BF100" s="38"/>
      <c r="BG100" s="38"/>
      <c r="BH100" s="36"/>
      <c r="BI100" s="2"/>
      <c r="BJ100" s="36"/>
      <c r="BK100" s="36"/>
      <c r="BL100" s="36"/>
      <c r="BM100" s="36"/>
      <c r="BN100" s="36"/>
      <c r="BO100" s="36"/>
    </row>
    <row r="101" spans="1:67" ht="12" customHeight="1">
      <c r="A101" s="36"/>
      <c r="B101" s="36" t="s">
        <v>3394</v>
      </c>
      <c r="C101" s="36"/>
      <c r="D101" s="36"/>
      <c r="E101" s="36"/>
      <c r="F101" s="36"/>
      <c r="G101" s="36"/>
      <c r="H101" s="36"/>
      <c r="I101" s="36"/>
      <c r="J101" s="36"/>
      <c r="K101" s="36"/>
      <c r="L101" s="36"/>
      <c r="M101" s="36"/>
      <c r="N101" s="36"/>
      <c r="O101" s="36"/>
      <c r="P101" s="36"/>
      <c r="Q101" s="36"/>
      <c r="R101" s="36"/>
      <c r="S101" s="36"/>
      <c r="T101" s="36"/>
      <c r="U101" s="36"/>
      <c r="V101" s="36"/>
      <c r="W101" s="38"/>
      <c r="X101" s="38"/>
      <c r="Y101" s="38"/>
      <c r="Z101" s="38"/>
      <c r="AA101" s="38"/>
      <c r="AB101" s="38"/>
      <c r="AC101" s="38"/>
      <c r="AD101" s="38"/>
      <c r="AE101" s="38"/>
      <c r="AF101" s="38"/>
      <c r="AG101" s="38"/>
      <c r="AH101" s="38"/>
      <c r="AI101" s="38"/>
      <c r="AJ101" s="38"/>
      <c r="AK101" s="38"/>
      <c r="AL101" s="38"/>
      <c r="AM101" s="38"/>
      <c r="AN101" s="38"/>
      <c r="AO101" s="38"/>
      <c r="AP101" s="38"/>
      <c r="AQ101" s="38"/>
      <c r="AR101" s="38"/>
      <c r="AS101" s="38"/>
      <c r="AT101" s="38"/>
      <c r="AU101" s="38"/>
      <c r="AV101" s="38"/>
      <c r="AW101" s="38"/>
      <c r="AX101" s="38"/>
      <c r="AY101" s="38"/>
      <c r="AZ101" s="38"/>
      <c r="BA101" s="38"/>
      <c r="BB101" s="38"/>
      <c r="BC101" s="38"/>
      <c r="BD101" s="38"/>
      <c r="BE101" s="38"/>
      <c r="BF101" s="38"/>
      <c r="BG101" s="38"/>
      <c r="BH101" s="36"/>
      <c r="BI101" s="2"/>
      <c r="BJ101" s="36"/>
      <c r="BK101" s="36"/>
      <c r="BL101" s="36"/>
      <c r="BM101" s="36"/>
      <c r="BN101" s="36"/>
      <c r="BO101" s="36"/>
    </row>
    <row r="102" spans="1:67" ht="12" customHeight="1">
      <c r="A102" s="36"/>
      <c r="B102" s="36" t="s">
        <v>3395</v>
      </c>
      <c r="C102" s="36"/>
      <c r="D102" s="36"/>
      <c r="E102" s="36"/>
      <c r="F102" s="36"/>
      <c r="G102" s="36"/>
      <c r="H102" s="36"/>
      <c r="I102" s="36"/>
      <c r="J102" s="36"/>
      <c r="K102" s="36"/>
      <c r="L102" s="36"/>
      <c r="M102" s="36"/>
      <c r="N102" s="36"/>
      <c r="O102" s="36"/>
      <c r="P102" s="36"/>
      <c r="Q102" s="36"/>
      <c r="R102" s="36"/>
      <c r="S102" s="36"/>
      <c r="T102" s="36"/>
      <c r="U102" s="36"/>
      <c r="V102" s="36"/>
      <c r="W102" s="38"/>
      <c r="X102" s="38"/>
      <c r="Y102" s="38"/>
      <c r="Z102" s="38"/>
      <c r="AA102" s="38"/>
      <c r="AB102" s="38"/>
      <c r="AC102" s="38"/>
      <c r="AD102" s="38"/>
      <c r="AE102" s="38"/>
      <c r="AF102" s="38"/>
      <c r="AG102" s="38"/>
      <c r="AH102" s="38"/>
      <c r="AI102" s="38"/>
      <c r="AJ102" s="38"/>
      <c r="AK102" s="38"/>
      <c r="AL102" s="38"/>
      <c r="AM102" s="38"/>
      <c r="AN102" s="38"/>
      <c r="AO102" s="38"/>
      <c r="AP102" s="38"/>
      <c r="AQ102" s="38"/>
      <c r="AR102" s="38"/>
      <c r="AS102" s="38"/>
      <c r="AT102" s="38"/>
      <c r="AU102" s="38"/>
      <c r="AV102" s="38"/>
      <c r="AW102" s="38"/>
      <c r="AX102" s="38"/>
      <c r="AY102" s="38"/>
      <c r="AZ102" s="38"/>
      <c r="BA102" s="38"/>
      <c r="BB102" s="38"/>
      <c r="BC102" s="38"/>
      <c r="BD102" s="38"/>
      <c r="BE102" s="38"/>
      <c r="BF102" s="38"/>
      <c r="BG102" s="38"/>
      <c r="BH102" s="36"/>
      <c r="BI102" s="2"/>
      <c r="BJ102" s="36"/>
      <c r="BK102" s="36"/>
      <c r="BL102" s="36"/>
      <c r="BM102" s="36"/>
      <c r="BN102" s="36"/>
      <c r="BO102" s="36"/>
    </row>
    <row r="103" spans="1:67" ht="12" customHeight="1">
      <c r="A103" s="36"/>
      <c r="B103" s="36" t="s">
        <v>3397</v>
      </c>
      <c r="C103" s="36"/>
      <c r="D103" s="36"/>
      <c r="E103" s="36"/>
      <c r="F103" s="36"/>
      <c r="G103" s="36"/>
      <c r="H103" s="36"/>
      <c r="I103" s="36"/>
      <c r="J103" s="36"/>
      <c r="K103" s="36"/>
      <c r="L103" s="36"/>
      <c r="M103" s="36"/>
      <c r="N103" s="36"/>
      <c r="O103" s="36"/>
      <c r="P103" s="36"/>
      <c r="Q103" s="36"/>
      <c r="R103" s="36"/>
      <c r="S103" s="36"/>
      <c r="T103" s="36"/>
      <c r="U103" s="36"/>
      <c r="V103" s="36"/>
      <c r="W103" s="38"/>
      <c r="X103" s="38"/>
      <c r="Y103" s="38"/>
      <c r="Z103" s="38"/>
      <c r="AA103" s="38"/>
      <c r="AB103" s="38"/>
      <c r="AC103" s="38"/>
      <c r="AD103" s="38"/>
      <c r="AE103" s="38"/>
      <c r="AF103" s="38"/>
      <c r="AG103" s="38"/>
      <c r="AH103" s="38"/>
      <c r="AI103" s="38"/>
      <c r="AJ103" s="38"/>
      <c r="AK103" s="38"/>
      <c r="AL103" s="38"/>
      <c r="AM103" s="38"/>
      <c r="AN103" s="38"/>
      <c r="AO103" s="38"/>
      <c r="AP103" s="38"/>
      <c r="AQ103" s="38"/>
      <c r="AR103" s="38"/>
      <c r="AS103" s="38"/>
      <c r="AT103" s="38"/>
      <c r="AU103" s="38"/>
      <c r="AV103" s="38"/>
      <c r="AW103" s="38"/>
      <c r="AX103" s="38"/>
      <c r="AY103" s="38"/>
      <c r="AZ103" s="38"/>
      <c r="BA103" s="38"/>
      <c r="BB103" s="38"/>
      <c r="BC103" s="38"/>
      <c r="BD103" s="38"/>
      <c r="BE103" s="38"/>
      <c r="BF103" s="38"/>
      <c r="BG103" s="38"/>
      <c r="BH103" s="36"/>
      <c r="BI103" s="2"/>
      <c r="BJ103" s="36"/>
      <c r="BK103" s="36"/>
      <c r="BL103" s="36"/>
      <c r="BM103" s="36"/>
      <c r="BN103" s="36"/>
      <c r="BO103" s="36"/>
    </row>
    <row r="104" spans="1:67" ht="12" customHeight="1">
      <c r="A104" s="36"/>
      <c r="B104" s="36" t="s">
        <v>3396</v>
      </c>
      <c r="C104" s="36"/>
      <c r="D104" s="36"/>
      <c r="E104" s="36"/>
      <c r="F104" s="36"/>
      <c r="G104" s="36"/>
      <c r="H104" s="36"/>
      <c r="I104" s="36"/>
      <c r="J104" s="36"/>
      <c r="K104" s="36"/>
      <c r="L104" s="36"/>
      <c r="M104" s="36"/>
      <c r="N104" s="36"/>
      <c r="O104" s="36"/>
      <c r="P104" s="36"/>
      <c r="Q104" s="36"/>
      <c r="R104" s="36"/>
      <c r="S104" s="36"/>
      <c r="T104" s="36"/>
      <c r="U104" s="36"/>
      <c r="V104" s="36"/>
      <c r="W104" s="38"/>
      <c r="X104" s="38"/>
      <c r="Y104" s="38"/>
      <c r="Z104" s="38"/>
      <c r="AA104" s="38"/>
      <c r="AB104" s="38"/>
      <c r="AC104" s="38"/>
      <c r="AD104" s="38"/>
      <c r="AE104" s="38"/>
      <c r="AF104" s="38"/>
      <c r="AG104" s="38"/>
      <c r="AH104" s="38"/>
      <c r="AI104" s="38"/>
      <c r="AJ104" s="38"/>
      <c r="AK104" s="38"/>
      <c r="AL104" s="38"/>
      <c r="AM104" s="38"/>
      <c r="AN104" s="38"/>
      <c r="AO104" s="38"/>
      <c r="AP104" s="38"/>
      <c r="AQ104" s="38"/>
      <c r="AR104" s="38"/>
      <c r="AS104" s="38"/>
      <c r="AT104" s="38"/>
      <c r="AU104" s="38"/>
      <c r="AV104" s="38"/>
      <c r="AW104" s="38"/>
      <c r="AX104" s="38"/>
      <c r="AY104" s="38"/>
      <c r="AZ104" s="38"/>
      <c r="BA104" s="38"/>
      <c r="BB104" s="38"/>
      <c r="BC104" s="38"/>
      <c r="BD104" s="38"/>
      <c r="BE104" s="38"/>
      <c r="BF104" s="38"/>
      <c r="BG104" s="38"/>
      <c r="BH104" s="36"/>
      <c r="BI104" s="2"/>
      <c r="BJ104" s="36"/>
      <c r="BK104" s="36"/>
      <c r="BL104" s="36"/>
      <c r="BM104" s="36"/>
      <c r="BN104" s="36"/>
      <c r="BO104" s="36"/>
    </row>
    <row r="105" spans="1:67" ht="12" customHeight="1">
      <c r="A105" s="36"/>
      <c r="B105" s="36" t="s">
        <v>3398</v>
      </c>
      <c r="C105" s="36"/>
      <c r="D105" s="36"/>
      <c r="E105" s="36"/>
      <c r="F105" s="36"/>
      <c r="G105" s="36"/>
      <c r="H105" s="36"/>
      <c r="I105" s="36"/>
      <c r="J105" s="36"/>
      <c r="K105" s="36"/>
      <c r="L105" s="36"/>
      <c r="M105" s="36"/>
      <c r="N105" s="36"/>
      <c r="O105" s="36"/>
      <c r="P105" s="36"/>
      <c r="Q105" s="36"/>
      <c r="R105" s="36"/>
      <c r="S105" s="36"/>
      <c r="T105" s="36"/>
      <c r="U105" s="36"/>
      <c r="V105" s="36"/>
      <c r="W105" s="38"/>
      <c r="X105" s="38"/>
      <c r="Y105" s="38"/>
      <c r="Z105" s="38"/>
      <c r="AA105" s="38"/>
      <c r="AB105" s="38"/>
      <c r="AC105" s="38"/>
      <c r="AD105" s="38"/>
      <c r="AE105" s="38"/>
      <c r="AF105" s="38"/>
      <c r="AG105" s="38"/>
      <c r="AH105" s="38"/>
      <c r="AI105" s="38"/>
      <c r="AJ105" s="38"/>
      <c r="AK105" s="38"/>
      <c r="AL105" s="38"/>
      <c r="AM105" s="38"/>
      <c r="AN105" s="38"/>
      <c r="AO105" s="38"/>
      <c r="AP105" s="38"/>
      <c r="AQ105" s="38"/>
      <c r="AR105" s="38"/>
      <c r="AS105" s="38"/>
      <c r="AT105" s="38"/>
      <c r="AU105" s="38"/>
      <c r="AV105" s="38"/>
      <c r="AW105" s="38"/>
      <c r="AX105" s="38"/>
      <c r="AY105" s="38"/>
      <c r="AZ105" s="38"/>
      <c r="BA105" s="38"/>
      <c r="BB105" s="38"/>
      <c r="BC105" s="38"/>
      <c r="BD105" s="38"/>
      <c r="BE105" s="38"/>
      <c r="BF105" s="38"/>
      <c r="BG105" s="38"/>
      <c r="BH105" s="36"/>
      <c r="BI105" s="2"/>
      <c r="BJ105" s="36"/>
      <c r="BK105" s="36"/>
      <c r="BL105" s="36"/>
      <c r="BM105" s="36"/>
      <c r="BN105" s="36"/>
      <c r="BO105" s="36"/>
    </row>
    <row r="106" spans="1:67" ht="12" customHeight="1">
      <c r="A106" s="36"/>
      <c r="B106" s="36" t="s">
        <v>3406</v>
      </c>
      <c r="C106" s="36"/>
      <c r="D106" s="36"/>
      <c r="E106" s="36"/>
      <c r="F106" s="36"/>
      <c r="G106" s="36"/>
      <c r="H106" s="36"/>
      <c r="I106" s="36"/>
      <c r="J106" s="36"/>
      <c r="K106" s="36"/>
      <c r="L106" s="36"/>
      <c r="M106" s="36"/>
      <c r="N106" s="36"/>
      <c r="O106" s="36"/>
      <c r="P106" s="36"/>
      <c r="Q106" s="36"/>
      <c r="R106" s="36"/>
      <c r="S106" s="36"/>
      <c r="T106" s="36"/>
      <c r="U106" s="36"/>
      <c r="V106" s="36"/>
      <c r="W106" s="38"/>
      <c r="X106" s="38"/>
      <c r="Y106" s="38"/>
      <c r="Z106" s="38"/>
      <c r="AA106" s="38"/>
      <c r="AB106" s="38"/>
      <c r="AC106" s="38"/>
      <c r="AD106" s="38"/>
      <c r="AE106" s="38"/>
      <c r="AF106" s="38"/>
      <c r="AG106" s="38"/>
      <c r="AH106" s="38"/>
      <c r="AI106" s="38"/>
      <c r="AJ106" s="38"/>
      <c r="AK106" s="38"/>
      <c r="AL106" s="38"/>
      <c r="AM106" s="38"/>
      <c r="AN106" s="38"/>
      <c r="AO106" s="38"/>
      <c r="AP106" s="38"/>
      <c r="AQ106" s="38"/>
      <c r="AR106" s="38"/>
      <c r="AS106" s="38"/>
      <c r="AT106" s="38"/>
      <c r="AU106" s="38"/>
      <c r="AV106" s="38"/>
      <c r="AW106" s="38"/>
      <c r="AX106" s="38"/>
      <c r="AY106" s="38"/>
      <c r="AZ106" s="38"/>
      <c r="BA106" s="38"/>
      <c r="BB106" s="38"/>
      <c r="BC106" s="38"/>
      <c r="BD106" s="38"/>
      <c r="BE106" s="38"/>
      <c r="BF106" s="38"/>
      <c r="BG106" s="38"/>
      <c r="BH106" s="36"/>
      <c r="BI106" s="2"/>
      <c r="BJ106" s="36"/>
      <c r="BK106" s="36"/>
      <c r="BL106" s="36"/>
      <c r="BM106" s="36"/>
      <c r="BN106" s="36"/>
      <c r="BO106" s="36"/>
    </row>
    <row r="107" spans="1:67" ht="12" customHeight="1">
      <c r="A107" s="36"/>
      <c r="B107" s="36" t="s">
        <v>3399</v>
      </c>
      <c r="C107" s="36"/>
      <c r="D107" s="36"/>
      <c r="E107" s="36"/>
      <c r="F107" s="36"/>
      <c r="G107" s="36"/>
      <c r="H107" s="36"/>
      <c r="I107" s="36"/>
      <c r="J107" s="36"/>
      <c r="K107" s="36"/>
      <c r="L107" s="36"/>
      <c r="M107" s="36"/>
      <c r="N107" s="36"/>
      <c r="O107" s="36"/>
      <c r="P107" s="36"/>
      <c r="Q107" s="36"/>
      <c r="R107" s="36"/>
      <c r="S107" s="36"/>
      <c r="T107" s="36"/>
      <c r="U107" s="36"/>
      <c r="V107" s="36"/>
      <c r="W107" s="38"/>
      <c r="X107" s="38"/>
      <c r="Y107" s="38"/>
      <c r="Z107" s="38"/>
      <c r="AA107" s="38"/>
      <c r="AB107" s="38"/>
      <c r="AC107" s="38"/>
      <c r="AD107" s="38"/>
      <c r="AE107" s="38"/>
      <c r="AF107" s="38"/>
      <c r="AG107" s="38"/>
      <c r="AH107" s="38"/>
      <c r="AI107" s="38"/>
      <c r="AJ107" s="38"/>
      <c r="AK107" s="38"/>
      <c r="AL107" s="38"/>
      <c r="AM107" s="38"/>
      <c r="AN107" s="38"/>
      <c r="AO107" s="38"/>
      <c r="AP107" s="38"/>
      <c r="AQ107" s="38"/>
      <c r="AR107" s="38"/>
      <c r="AS107" s="38"/>
      <c r="AT107" s="38"/>
      <c r="AU107" s="38"/>
      <c r="AV107" s="38"/>
      <c r="AW107" s="38"/>
      <c r="AX107" s="38"/>
      <c r="AY107" s="38"/>
      <c r="AZ107" s="38"/>
      <c r="BA107" s="38"/>
      <c r="BB107" s="38"/>
      <c r="BC107" s="38"/>
      <c r="BD107" s="38"/>
      <c r="BE107" s="38"/>
      <c r="BF107" s="38"/>
      <c r="BG107" s="38"/>
      <c r="BH107" s="36"/>
      <c r="BI107" s="2"/>
      <c r="BJ107" s="36"/>
      <c r="BK107" s="36"/>
      <c r="BL107" s="36"/>
      <c r="BM107" s="36"/>
      <c r="BN107" s="36"/>
      <c r="BO107" s="36"/>
    </row>
    <row r="108" spans="1:67" ht="12" customHeight="1">
      <c r="A108" s="36" t="s">
        <v>3392</v>
      </c>
      <c r="B108" s="36" t="s">
        <v>3400</v>
      </c>
      <c r="C108" s="36"/>
      <c r="D108" s="36"/>
      <c r="E108" s="36"/>
      <c r="F108" s="36"/>
      <c r="G108" s="36"/>
      <c r="H108" s="36"/>
      <c r="I108" s="36"/>
      <c r="J108" s="36"/>
      <c r="K108" s="36"/>
      <c r="L108" s="36"/>
      <c r="M108" s="36"/>
      <c r="N108" s="36"/>
      <c r="O108" s="36"/>
      <c r="P108" s="36"/>
      <c r="Q108" s="36"/>
      <c r="R108" s="36"/>
      <c r="S108" s="36"/>
      <c r="T108" s="36"/>
      <c r="U108" s="36"/>
      <c r="V108" s="36"/>
      <c r="W108" s="38"/>
      <c r="X108" s="38"/>
      <c r="Y108" s="38"/>
      <c r="Z108" s="38"/>
      <c r="AA108" s="38"/>
      <c r="AB108" s="38"/>
      <c r="AC108" s="38"/>
      <c r="AD108" s="38"/>
      <c r="AE108" s="38"/>
      <c r="AF108" s="38"/>
      <c r="AG108" s="38"/>
      <c r="AH108" s="38"/>
      <c r="AI108" s="38"/>
      <c r="AJ108" s="38"/>
      <c r="AK108" s="38"/>
      <c r="AL108" s="38"/>
      <c r="AM108" s="38"/>
      <c r="AN108" s="38"/>
      <c r="AO108" s="38"/>
      <c r="AP108" s="38"/>
      <c r="AQ108" s="38"/>
      <c r="AR108" s="38"/>
      <c r="AS108" s="38"/>
      <c r="AT108" s="38"/>
      <c r="AU108" s="38"/>
      <c r="AV108" s="38"/>
      <c r="AW108" s="38"/>
      <c r="AX108" s="38"/>
      <c r="AY108" s="38"/>
      <c r="AZ108" s="38"/>
      <c r="BA108" s="38"/>
      <c r="BB108" s="38"/>
      <c r="BC108" s="38"/>
      <c r="BD108" s="38"/>
      <c r="BE108" s="38"/>
      <c r="BF108" s="38"/>
      <c r="BG108" s="38"/>
      <c r="BH108" s="36"/>
      <c r="BI108" s="2"/>
      <c r="BJ108" s="36"/>
      <c r="BK108" s="36"/>
      <c r="BL108" s="36"/>
      <c r="BM108" s="36"/>
      <c r="BN108" s="36"/>
      <c r="BO108" s="36"/>
    </row>
    <row r="109" spans="1:67" ht="12" customHeight="1">
      <c r="A109" s="36"/>
      <c r="B109" s="36" t="s">
        <v>3402</v>
      </c>
      <c r="C109" s="36"/>
      <c r="D109" s="36"/>
      <c r="E109" s="36"/>
      <c r="F109" s="36"/>
      <c r="G109" s="36"/>
      <c r="H109" s="36"/>
      <c r="I109" s="36"/>
      <c r="J109" s="36"/>
      <c r="K109" s="36"/>
      <c r="L109" s="36"/>
      <c r="M109" s="36"/>
      <c r="N109" s="36"/>
      <c r="O109" s="36"/>
      <c r="P109" s="36"/>
      <c r="Q109" s="36"/>
      <c r="R109" s="36"/>
      <c r="S109" s="36"/>
      <c r="T109" s="36"/>
      <c r="U109" s="36"/>
      <c r="V109" s="36"/>
      <c r="W109" s="38"/>
      <c r="X109" s="38"/>
      <c r="Y109" s="38"/>
      <c r="Z109" s="38"/>
      <c r="AA109" s="38"/>
      <c r="AB109" s="38"/>
      <c r="AC109" s="38"/>
      <c r="AD109" s="38"/>
      <c r="AE109" s="38"/>
      <c r="AF109" s="38"/>
      <c r="AG109" s="38"/>
      <c r="AH109" s="38"/>
      <c r="AI109" s="38"/>
      <c r="AJ109" s="38"/>
      <c r="AK109" s="38"/>
      <c r="AL109" s="38"/>
      <c r="AM109" s="38"/>
      <c r="AN109" s="38"/>
      <c r="AO109" s="38"/>
      <c r="AP109" s="38"/>
      <c r="AQ109" s="38"/>
      <c r="AR109" s="38"/>
      <c r="AS109" s="38"/>
      <c r="AT109" s="38"/>
      <c r="AU109" s="38"/>
      <c r="AV109" s="38"/>
      <c r="AW109" s="38"/>
      <c r="AX109" s="38"/>
      <c r="AY109" s="38"/>
      <c r="AZ109" s="38"/>
      <c r="BA109" s="38"/>
      <c r="BB109" s="38"/>
      <c r="BC109" s="38"/>
      <c r="BD109" s="38"/>
      <c r="BE109" s="38"/>
      <c r="BF109" s="38"/>
      <c r="BG109" s="38"/>
      <c r="BH109" s="36"/>
      <c r="BI109" s="2"/>
      <c r="BJ109" s="36"/>
      <c r="BK109" s="36"/>
      <c r="BL109" s="36"/>
      <c r="BM109" s="36"/>
      <c r="BN109" s="36"/>
      <c r="BO109" s="36"/>
    </row>
    <row r="110" spans="1:67" ht="12" customHeight="1">
      <c r="A110" s="36" t="s">
        <v>3392</v>
      </c>
      <c r="B110" s="36" t="s">
        <v>3401</v>
      </c>
      <c r="C110" s="36"/>
      <c r="D110" s="36"/>
      <c r="E110" s="36"/>
      <c r="F110" s="36"/>
      <c r="G110" s="36"/>
      <c r="H110" s="36"/>
      <c r="I110" s="36"/>
      <c r="J110" s="36"/>
      <c r="K110" s="36"/>
      <c r="L110" s="36"/>
      <c r="M110" s="36"/>
      <c r="N110" s="36"/>
      <c r="O110" s="36"/>
      <c r="P110" s="36"/>
      <c r="Q110" s="36"/>
      <c r="R110" s="36"/>
      <c r="S110" s="36"/>
      <c r="T110" s="36"/>
      <c r="U110" s="36"/>
      <c r="V110" s="36"/>
      <c r="W110" s="38"/>
      <c r="X110" s="38"/>
      <c r="Y110" s="38"/>
      <c r="Z110" s="38"/>
      <c r="AA110" s="38"/>
      <c r="AB110" s="38"/>
      <c r="AC110" s="38"/>
      <c r="AD110" s="38"/>
      <c r="AE110" s="38"/>
      <c r="AF110" s="38"/>
      <c r="AG110" s="38"/>
      <c r="AH110" s="38"/>
      <c r="AI110" s="38"/>
      <c r="AJ110" s="38"/>
      <c r="AK110" s="38"/>
      <c r="AL110" s="38"/>
      <c r="AM110" s="38"/>
      <c r="AN110" s="38"/>
      <c r="AO110" s="38"/>
      <c r="AP110" s="38"/>
      <c r="AQ110" s="38"/>
      <c r="AR110" s="38"/>
      <c r="AS110" s="38"/>
      <c r="AT110" s="38"/>
      <c r="AU110" s="38"/>
      <c r="AV110" s="38"/>
      <c r="AW110" s="38"/>
      <c r="AX110" s="38"/>
      <c r="AY110" s="38"/>
      <c r="AZ110" s="38"/>
      <c r="BA110" s="38"/>
      <c r="BB110" s="38"/>
      <c r="BC110" s="38"/>
      <c r="BD110" s="38"/>
      <c r="BE110" s="38"/>
      <c r="BF110" s="38"/>
      <c r="BG110" s="38"/>
      <c r="BH110" s="36"/>
      <c r="BI110" s="2"/>
      <c r="BJ110" s="36"/>
      <c r="BK110" s="36"/>
      <c r="BL110" s="36"/>
      <c r="BM110" s="36"/>
      <c r="BN110" s="36"/>
      <c r="BO110" s="36"/>
    </row>
    <row r="111" spans="1:67" ht="12" customHeight="1">
      <c r="A111" s="36" t="s">
        <v>3392</v>
      </c>
      <c r="B111" s="36" t="s">
        <v>3407</v>
      </c>
      <c r="C111" s="36"/>
      <c r="D111" s="36"/>
      <c r="E111" s="36"/>
      <c r="F111" s="36"/>
      <c r="G111" s="36"/>
      <c r="H111" s="36"/>
      <c r="I111" s="36"/>
      <c r="J111" s="36"/>
      <c r="K111" s="36"/>
      <c r="L111" s="36"/>
      <c r="M111" s="36"/>
      <c r="N111" s="36"/>
      <c r="O111" s="36"/>
      <c r="P111" s="36"/>
      <c r="Q111" s="36"/>
      <c r="R111" s="36"/>
      <c r="S111" s="36"/>
      <c r="T111" s="36"/>
      <c r="U111" s="36"/>
      <c r="V111" s="36"/>
      <c r="W111" s="38"/>
      <c r="X111" s="38"/>
      <c r="Y111" s="38"/>
      <c r="Z111" s="38"/>
      <c r="AA111" s="38"/>
      <c r="AB111" s="38"/>
      <c r="AC111" s="38"/>
      <c r="AD111" s="38"/>
      <c r="AE111" s="38"/>
      <c r="AF111" s="38"/>
      <c r="AG111" s="38"/>
      <c r="AH111" s="38"/>
      <c r="AI111" s="38"/>
      <c r="AJ111" s="38"/>
      <c r="AK111" s="38"/>
      <c r="AL111" s="38"/>
      <c r="AM111" s="38"/>
      <c r="AN111" s="38"/>
      <c r="AO111" s="38"/>
      <c r="AP111" s="38"/>
      <c r="AQ111" s="38"/>
      <c r="AR111" s="38"/>
      <c r="AS111" s="38"/>
      <c r="AT111" s="38"/>
      <c r="AU111" s="38"/>
      <c r="AV111" s="38"/>
      <c r="AW111" s="38"/>
      <c r="AX111" s="38"/>
      <c r="AY111" s="38"/>
      <c r="AZ111" s="38"/>
      <c r="BA111" s="38"/>
      <c r="BB111" s="38"/>
      <c r="BC111" s="38"/>
      <c r="BD111" s="38"/>
      <c r="BE111" s="38"/>
      <c r="BF111" s="38"/>
      <c r="BG111" s="38"/>
      <c r="BH111" s="36"/>
      <c r="BI111" s="2"/>
      <c r="BJ111" s="36"/>
      <c r="BK111" s="36"/>
      <c r="BL111" s="36"/>
      <c r="BM111" s="36"/>
      <c r="BN111" s="36"/>
      <c r="BO111" s="36"/>
    </row>
    <row r="112" spans="1:67" ht="12" customHeight="1">
      <c r="A112" s="36"/>
      <c r="B112" s="36" t="s">
        <v>3408</v>
      </c>
      <c r="C112" s="36"/>
      <c r="D112" s="36"/>
      <c r="E112" s="36"/>
      <c r="F112" s="36"/>
      <c r="G112" s="36"/>
      <c r="H112" s="36"/>
      <c r="I112" s="36"/>
      <c r="J112" s="36"/>
      <c r="K112" s="36"/>
      <c r="L112" s="36"/>
      <c r="M112" s="36"/>
      <c r="N112" s="36"/>
      <c r="O112" s="36"/>
      <c r="P112" s="36"/>
      <c r="Q112" s="36"/>
      <c r="R112" s="36"/>
      <c r="S112" s="36"/>
      <c r="T112" s="36"/>
      <c r="U112" s="36"/>
      <c r="V112" s="36"/>
      <c r="W112" s="38"/>
      <c r="X112" s="38"/>
      <c r="Y112" s="38"/>
      <c r="Z112" s="38"/>
      <c r="AA112" s="38"/>
      <c r="AB112" s="38"/>
      <c r="AC112" s="38"/>
      <c r="AD112" s="38"/>
      <c r="AE112" s="38"/>
      <c r="AF112" s="38"/>
      <c r="AG112" s="38"/>
      <c r="AH112" s="38"/>
      <c r="AI112" s="38"/>
      <c r="AJ112" s="38"/>
      <c r="AK112" s="38"/>
      <c r="AL112" s="38"/>
      <c r="AM112" s="38"/>
      <c r="AN112" s="38"/>
      <c r="AO112" s="38"/>
      <c r="AP112" s="38"/>
      <c r="AQ112" s="38"/>
      <c r="AR112" s="38"/>
      <c r="AS112" s="38"/>
      <c r="AT112" s="38"/>
      <c r="AU112" s="38"/>
      <c r="AV112" s="38"/>
      <c r="AW112" s="38"/>
      <c r="AX112" s="38"/>
      <c r="AY112" s="38"/>
      <c r="AZ112" s="38"/>
      <c r="BA112" s="38"/>
      <c r="BB112" s="38"/>
      <c r="BC112" s="38"/>
      <c r="BD112" s="38"/>
      <c r="BE112" s="38"/>
      <c r="BF112" s="38"/>
      <c r="BG112" s="38"/>
      <c r="BH112" s="36"/>
      <c r="BI112" s="2"/>
      <c r="BJ112" s="36"/>
      <c r="BK112" s="36"/>
      <c r="BL112" s="36"/>
      <c r="BM112" s="36"/>
      <c r="BN112" s="36"/>
      <c r="BO112" s="36"/>
    </row>
    <row r="113" spans="1:67" ht="12" customHeight="1">
      <c r="A113" s="36" t="s">
        <v>3392</v>
      </c>
      <c r="B113" s="36" t="s">
        <v>3403</v>
      </c>
      <c r="C113" s="36"/>
      <c r="D113" s="36"/>
      <c r="E113" s="36"/>
      <c r="F113" s="36"/>
      <c r="G113" s="36"/>
      <c r="H113" s="36"/>
      <c r="I113" s="36"/>
      <c r="J113" s="36"/>
      <c r="K113" s="36"/>
      <c r="L113" s="36"/>
      <c r="M113" s="36"/>
      <c r="N113" s="36"/>
      <c r="O113" s="36"/>
      <c r="P113" s="36"/>
      <c r="Q113" s="36"/>
      <c r="R113" s="36"/>
      <c r="S113" s="36"/>
      <c r="T113" s="36"/>
      <c r="U113" s="36"/>
      <c r="V113" s="36"/>
      <c r="W113" s="38"/>
      <c r="X113" s="38"/>
      <c r="Y113" s="38"/>
      <c r="Z113" s="38"/>
      <c r="AA113" s="38"/>
      <c r="AB113" s="38"/>
      <c r="AC113" s="38"/>
      <c r="AD113" s="38"/>
      <c r="AE113" s="38"/>
      <c r="AF113" s="38"/>
      <c r="AG113" s="38"/>
      <c r="AH113" s="38"/>
      <c r="AI113" s="38"/>
      <c r="AJ113" s="38"/>
      <c r="AK113" s="38"/>
      <c r="AL113" s="38"/>
      <c r="AM113" s="38"/>
      <c r="AN113" s="38"/>
      <c r="AO113" s="38"/>
      <c r="AP113" s="38"/>
      <c r="AQ113" s="38"/>
      <c r="AR113" s="38"/>
      <c r="AS113" s="38"/>
      <c r="AT113" s="38"/>
      <c r="AU113" s="38"/>
      <c r="AV113" s="38"/>
      <c r="AW113" s="38"/>
      <c r="AX113" s="38"/>
      <c r="AY113" s="38"/>
      <c r="AZ113" s="38"/>
      <c r="BA113" s="38"/>
      <c r="BB113" s="38"/>
      <c r="BC113" s="38"/>
      <c r="BD113" s="38"/>
      <c r="BE113" s="38"/>
      <c r="BF113" s="38"/>
      <c r="BG113" s="38"/>
      <c r="BH113" s="36"/>
      <c r="BI113" s="2"/>
      <c r="BJ113" s="36"/>
      <c r="BK113" s="36"/>
      <c r="BL113" s="36"/>
      <c r="BM113" s="36"/>
      <c r="BN113" s="36"/>
      <c r="BO113" s="36"/>
    </row>
    <row r="114" spans="1:67" ht="12" customHeight="1">
      <c r="A114" s="36"/>
      <c r="B114" s="36" t="s">
        <v>3404</v>
      </c>
      <c r="C114" s="36"/>
      <c r="D114" s="36"/>
      <c r="E114" s="36"/>
      <c r="F114" s="36"/>
      <c r="G114" s="36"/>
      <c r="H114" s="36"/>
      <c r="I114" s="36"/>
      <c r="J114" s="36"/>
      <c r="K114" s="36"/>
      <c r="L114" s="36"/>
      <c r="M114" s="36"/>
      <c r="N114" s="36"/>
      <c r="O114" s="36"/>
      <c r="P114" s="36"/>
      <c r="Q114" s="36"/>
      <c r="R114" s="36"/>
      <c r="S114" s="36"/>
      <c r="T114" s="36"/>
      <c r="U114" s="36"/>
      <c r="V114" s="36"/>
      <c r="W114" s="38"/>
      <c r="X114" s="38"/>
      <c r="Y114" s="38"/>
      <c r="Z114" s="38"/>
      <c r="AA114" s="38"/>
      <c r="AB114" s="38"/>
      <c r="AC114" s="38"/>
      <c r="AD114" s="38"/>
      <c r="AE114" s="38"/>
      <c r="AF114" s="38"/>
      <c r="AG114" s="38"/>
      <c r="AH114" s="38"/>
      <c r="AI114" s="38"/>
      <c r="AJ114" s="38"/>
      <c r="AK114" s="38"/>
      <c r="AL114" s="38"/>
      <c r="AM114" s="38"/>
      <c r="AN114" s="38"/>
      <c r="AO114" s="38"/>
      <c r="AP114" s="38"/>
      <c r="AQ114" s="38"/>
      <c r="AR114" s="38"/>
      <c r="AS114" s="38"/>
      <c r="AT114" s="38"/>
      <c r="AU114" s="38"/>
      <c r="AV114" s="38"/>
      <c r="AW114" s="38"/>
      <c r="AX114" s="38"/>
      <c r="AY114" s="38"/>
      <c r="AZ114" s="38"/>
      <c r="BA114" s="38"/>
      <c r="BB114" s="38"/>
      <c r="BC114" s="38"/>
      <c r="BD114" s="38"/>
      <c r="BE114" s="38"/>
      <c r="BF114" s="38"/>
      <c r="BG114" s="38"/>
      <c r="BH114" s="36"/>
      <c r="BI114" s="2"/>
      <c r="BJ114" s="36"/>
      <c r="BK114" s="36"/>
      <c r="BL114" s="36"/>
      <c r="BM114" s="36"/>
      <c r="BN114" s="36"/>
      <c r="BO114" s="36"/>
    </row>
    <row r="115" spans="1:67" ht="12" customHeight="1">
      <c r="A115" s="36"/>
      <c r="B115" s="36" t="s">
        <v>125</v>
      </c>
      <c r="C115" s="36"/>
      <c r="D115" s="36"/>
      <c r="E115" s="36"/>
      <c r="F115" s="36"/>
      <c r="G115" s="36"/>
      <c r="H115" s="36"/>
      <c r="I115" s="36"/>
      <c r="J115" s="36"/>
      <c r="K115" s="36"/>
      <c r="L115" s="36"/>
      <c r="M115" s="36"/>
      <c r="N115" s="36"/>
      <c r="O115" s="36"/>
      <c r="P115" s="36"/>
      <c r="Q115" s="36"/>
      <c r="R115" s="36"/>
      <c r="S115" s="36"/>
      <c r="T115" s="36"/>
      <c r="U115" s="36"/>
      <c r="V115" s="36"/>
      <c r="W115" s="36"/>
      <c r="X115" s="36"/>
      <c r="Y115" s="36"/>
      <c r="Z115" s="36"/>
      <c r="AA115" s="36"/>
      <c r="AB115" s="36"/>
      <c r="AC115" s="36"/>
      <c r="AD115" s="36"/>
      <c r="AE115" s="36"/>
      <c r="AF115" s="36"/>
      <c r="AG115" s="36"/>
      <c r="AH115" s="36"/>
      <c r="AI115" s="36"/>
      <c r="AJ115" s="36"/>
      <c r="AK115" s="36"/>
      <c r="AL115" s="36"/>
      <c r="AM115" s="36"/>
      <c r="AN115" s="36"/>
      <c r="AO115" s="36"/>
      <c r="AP115" s="36"/>
      <c r="AQ115" s="36"/>
      <c r="AR115" s="36"/>
      <c r="AS115" s="36"/>
      <c r="AT115" s="36"/>
      <c r="AU115" s="36"/>
      <c r="AV115" s="36"/>
      <c r="AW115" s="36"/>
      <c r="AX115" s="36"/>
      <c r="AY115" s="36"/>
      <c r="AZ115" s="36"/>
      <c r="BA115" s="36"/>
      <c r="BB115" s="36"/>
      <c r="BC115" s="36"/>
      <c r="BD115" s="36"/>
      <c r="BE115" s="36"/>
      <c r="BF115" s="36"/>
      <c r="BG115" s="36"/>
      <c r="BH115" s="36"/>
      <c r="BI115" s="2"/>
      <c r="BJ115" s="36"/>
      <c r="BK115" s="36"/>
      <c r="BL115" s="36"/>
      <c r="BM115" s="36"/>
      <c r="BN115" s="36"/>
      <c r="BO115" s="36"/>
    </row>
    <row r="116" spans="1:67" ht="12" customHeight="1">
      <c r="A116" s="36"/>
      <c r="B116" s="36" t="s">
        <v>133</v>
      </c>
      <c r="C116" s="36"/>
      <c r="D116" s="36"/>
      <c r="E116" s="36"/>
      <c r="F116" s="36"/>
      <c r="G116" s="36"/>
      <c r="H116" s="36"/>
      <c r="I116" s="36"/>
      <c r="J116" s="36"/>
      <c r="K116" s="36"/>
      <c r="L116" s="36"/>
      <c r="M116" s="36"/>
      <c r="N116" s="36"/>
      <c r="O116" s="36"/>
      <c r="P116" s="36"/>
      <c r="Q116" s="36"/>
      <c r="R116" s="36"/>
      <c r="S116" s="36"/>
      <c r="T116" s="36"/>
      <c r="U116" s="36"/>
      <c r="V116" s="36"/>
      <c r="W116" s="36"/>
      <c r="X116" s="36"/>
      <c r="Y116" s="36"/>
      <c r="Z116" s="36"/>
      <c r="AA116" s="36"/>
      <c r="AB116" s="36"/>
      <c r="AC116" s="36"/>
      <c r="AD116" s="36"/>
      <c r="AE116" s="36"/>
      <c r="AF116" s="36"/>
      <c r="AG116" s="36"/>
      <c r="AH116" s="36"/>
      <c r="AI116" s="36"/>
      <c r="AJ116" s="36"/>
      <c r="AK116" s="36"/>
      <c r="AL116" s="36"/>
      <c r="AM116" s="36"/>
      <c r="AN116" s="36"/>
      <c r="AO116" s="36"/>
      <c r="AP116" s="36"/>
      <c r="AQ116" s="36"/>
      <c r="AR116" s="36"/>
      <c r="AS116" s="36"/>
      <c r="AT116" s="36"/>
      <c r="AU116" s="36"/>
      <c r="AV116" s="36"/>
      <c r="AW116" s="36"/>
      <c r="AX116" s="36"/>
      <c r="AY116" s="36"/>
      <c r="AZ116" s="36"/>
      <c r="BA116" s="36"/>
      <c r="BB116" s="36"/>
      <c r="BC116" s="36"/>
      <c r="BD116" s="36"/>
      <c r="BE116" s="36"/>
      <c r="BF116" s="36"/>
      <c r="BG116" s="36"/>
      <c r="BH116" s="36"/>
      <c r="BI116" s="2"/>
      <c r="BJ116" s="36"/>
      <c r="BK116" s="36"/>
      <c r="BL116" s="36"/>
      <c r="BM116" s="36"/>
      <c r="BN116" s="36"/>
      <c r="BO116" s="36"/>
    </row>
    <row r="117" spans="1:67" ht="12" customHeight="1">
      <c r="A117" s="36"/>
      <c r="B117" s="36" t="s">
        <v>132</v>
      </c>
      <c r="C117" s="36"/>
      <c r="D117" s="36"/>
      <c r="E117" s="36"/>
      <c r="F117" s="36"/>
      <c r="G117" s="36"/>
      <c r="H117" s="36"/>
      <c r="I117" s="36"/>
      <c r="J117" s="36"/>
      <c r="K117" s="36"/>
      <c r="L117" s="36"/>
      <c r="M117" s="36"/>
      <c r="N117" s="36"/>
      <c r="O117" s="36"/>
      <c r="P117" s="36"/>
      <c r="Q117" s="36"/>
      <c r="R117" s="36"/>
      <c r="S117" s="36"/>
      <c r="T117" s="36"/>
      <c r="U117" s="36"/>
      <c r="V117" s="36"/>
      <c r="W117" s="36"/>
      <c r="X117" s="36"/>
      <c r="Y117" s="36"/>
      <c r="Z117" s="36"/>
      <c r="AA117" s="36"/>
      <c r="AB117" s="36"/>
      <c r="AC117" s="36"/>
      <c r="AD117" s="36"/>
      <c r="AE117" s="36"/>
      <c r="AF117" s="36"/>
      <c r="AG117" s="36"/>
      <c r="AH117" s="36"/>
      <c r="AI117" s="36"/>
      <c r="AJ117" s="36"/>
      <c r="AK117" s="36"/>
      <c r="AL117" s="36"/>
      <c r="AM117" s="36"/>
      <c r="AN117" s="36"/>
      <c r="AO117" s="36"/>
      <c r="AP117" s="36"/>
      <c r="AQ117" s="36"/>
      <c r="AR117" s="36"/>
      <c r="AS117" s="36"/>
      <c r="AT117" s="36"/>
      <c r="AU117" s="36"/>
      <c r="AV117" s="36"/>
      <c r="AW117" s="36"/>
      <c r="AX117" s="36"/>
      <c r="AY117" s="36"/>
      <c r="AZ117" s="36"/>
      <c r="BA117" s="36"/>
      <c r="BB117" s="36"/>
      <c r="BC117" s="36"/>
      <c r="BD117" s="36"/>
      <c r="BE117" s="36"/>
      <c r="BF117" s="36"/>
      <c r="BG117" s="36"/>
      <c r="BH117" s="36"/>
      <c r="BI117" s="2"/>
      <c r="BJ117" s="36"/>
      <c r="BK117" s="36"/>
      <c r="BL117" s="36"/>
      <c r="BM117" s="36"/>
      <c r="BN117" s="36"/>
      <c r="BO117" s="36"/>
    </row>
    <row r="118" spans="1:67" ht="12" customHeight="1">
      <c r="A118" s="36"/>
      <c r="B118" s="36" t="s">
        <v>3405</v>
      </c>
      <c r="C118" s="36"/>
      <c r="D118" s="36"/>
      <c r="E118" s="36"/>
      <c r="F118" s="36"/>
      <c r="G118" s="36"/>
      <c r="H118" s="36"/>
      <c r="I118" s="36"/>
      <c r="J118" s="36"/>
      <c r="K118" s="36"/>
      <c r="L118" s="36"/>
      <c r="M118" s="36"/>
      <c r="N118" s="36"/>
      <c r="O118" s="36"/>
      <c r="P118" s="36"/>
      <c r="Q118" s="36"/>
      <c r="R118" s="36"/>
      <c r="S118" s="36"/>
      <c r="T118" s="36"/>
      <c r="U118" s="36"/>
      <c r="V118" s="36"/>
      <c r="W118" s="36"/>
      <c r="X118" s="36"/>
      <c r="Y118" s="36"/>
      <c r="Z118" s="36"/>
      <c r="AA118" s="36"/>
      <c r="AB118" s="36"/>
      <c r="AC118" s="36"/>
      <c r="AD118" s="36"/>
      <c r="AE118" s="36"/>
      <c r="AF118" s="36"/>
      <c r="AG118" s="36"/>
      <c r="AH118" s="36"/>
      <c r="AI118" s="36"/>
      <c r="AJ118" s="36"/>
      <c r="AK118" s="36"/>
      <c r="AL118" s="36"/>
      <c r="AM118" s="36"/>
      <c r="AN118" s="36"/>
      <c r="AO118" s="36"/>
      <c r="AP118" s="36"/>
      <c r="AQ118" s="36"/>
      <c r="AR118" s="36"/>
      <c r="AS118" s="36"/>
      <c r="AT118" s="36"/>
      <c r="AU118" s="36"/>
      <c r="AV118" s="36"/>
      <c r="AW118" s="36"/>
      <c r="AX118" s="36"/>
      <c r="AY118" s="36"/>
      <c r="AZ118" s="36"/>
      <c r="BA118" s="36"/>
      <c r="BB118" s="36"/>
      <c r="BC118" s="36"/>
      <c r="BD118" s="36"/>
      <c r="BE118" s="36"/>
      <c r="BF118" s="36"/>
      <c r="BG118" s="36"/>
      <c r="BH118" s="36"/>
      <c r="BI118" s="2"/>
      <c r="BJ118" s="36"/>
      <c r="BK118" s="36"/>
      <c r="BL118" s="36"/>
      <c r="BM118" s="36"/>
      <c r="BN118" s="36"/>
      <c r="BO118" s="36"/>
    </row>
    <row r="119" spans="1:67" ht="12" customHeight="1">
      <c r="A119" s="36"/>
      <c r="B119" s="36" t="s">
        <v>3409</v>
      </c>
      <c r="C119" s="36"/>
      <c r="D119" s="36"/>
      <c r="E119" s="36"/>
      <c r="F119" s="36"/>
      <c r="G119" s="36"/>
      <c r="H119" s="36"/>
      <c r="I119" s="36"/>
      <c r="J119" s="36"/>
      <c r="K119" s="36"/>
      <c r="L119" s="36"/>
      <c r="M119" s="36"/>
      <c r="N119" s="36"/>
      <c r="O119" s="36"/>
      <c r="P119" s="36"/>
      <c r="Q119" s="36"/>
      <c r="R119" s="36"/>
      <c r="S119" s="36"/>
      <c r="T119" s="36"/>
      <c r="U119" s="36"/>
      <c r="V119" s="36"/>
      <c r="W119" s="36"/>
      <c r="X119" s="36"/>
      <c r="Y119" s="36"/>
      <c r="Z119" s="36"/>
      <c r="AA119" s="36"/>
      <c r="AB119" s="36"/>
      <c r="AC119" s="36"/>
      <c r="AD119" s="36"/>
      <c r="AE119" s="36"/>
      <c r="AF119" s="36"/>
      <c r="AG119" s="36"/>
      <c r="AH119" s="36"/>
      <c r="AI119" s="36"/>
      <c r="AJ119" s="36"/>
      <c r="AK119" s="36"/>
      <c r="AL119" s="36"/>
      <c r="AM119" s="36"/>
      <c r="AN119" s="36"/>
      <c r="AO119" s="36"/>
      <c r="AP119" s="36"/>
      <c r="AQ119" s="36"/>
      <c r="AR119" s="36"/>
      <c r="AS119" s="36"/>
      <c r="AT119" s="36"/>
      <c r="AU119" s="36"/>
      <c r="AV119" s="36"/>
      <c r="AW119" s="36"/>
      <c r="AX119" s="36"/>
      <c r="AY119" s="36"/>
      <c r="AZ119" s="36"/>
      <c r="BA119" s="36"/>
      <c r="BB119" s="36"/>
      <c r="BC119" s="36"/>
      <c r="BD119" s="36"/>
      <c r="BE119" s="36"/>
      <c r="BF119" s="36"/>
      <c r="BG119" s="36"/>
      <c r="BH119" s="36"/>
      <c r="BI119" s="2"/>
      <c r="BJ119" s="36"/>
      <c r="BK119" s="36"/>
      <c r="BL119" s="36"/>
      <c r="BM119" s="36"/>
      <c r="BN119" s="36"/>
      <c r="BO119" s="36"/>
    </row>
    <row r="120" spans="1:67" ht="12" customHeight="1">
      <c r="A120" s="36"/>
      <c r="B120" s="36" t="s">
        <v>3412</v>
      </c>
      <c r="C120" s="36"/>
      <c r="D120" s="36"/>
      <c r="E120" s="36"/>
      <c r="F120" s="36"/>
      <c r="G120" s="36"/>
      <c r="H120" s="36"/>
      <c r="I120" s="36"/>
      <c r="J120" s="36"/>
      <c r="K120" s="36"/>
      <c r="L120" s="36"/>
      <c r="M120" s="36"/>
      <c r="N120" s="36"/>
      <c r="O120" s="36"/>
      <c r="P120" s="36"/>
      <c r="Q120" s="36"/>
      <c r="R120" s="36"/>
      <c r="S120" s="36"/>
      <c r="T120" s="36"/>
      <c r="U120" s="36"/>
      <c r="V120" s="36"/>
      <c r="W120" s="36"/>
      <c r="X120" s="36"/>
      <c r="Y120" s="36"/>
      <c r="Z120" s="36"/>
      <c r="AA120" s="36"/>
      <c r="AB120" s="36"/>
      <c r="AC120" s="36"/>
      <c r="AD120" s="36"/>
      <c r="AE120" s="36"/>
      <c r="AF120" s="36"/>
      <c r="AG120" s="36"/>
      <c r="AH120" s="36"/>
      <c r="AI120" s="36"/>
      <c r="AJ120" s="36"/>
      <c r="AK120" s="36"/>
      <c r="AL120" s="36"/>
      <c r="AM120" s="36"/>
      <c r="AN120" s="36"/>
      <c r="AO120" s="36"/>
      <c r="AP120" s="36"/>
      <c r="AQ120" s="36"/>
      <c r="AR120" s="36"/>
      <c r="AS120" s="36"/>
      <c r="AT120" s="36"/>
      <c r="AU120" s="36"/>
      <c r="AV120" s="36"/>
      <c r="AW120" s="36"/>
      <c r="AX120" s="36"/>
      <c r="AY120" s="36"/>
      <c r="AZ120" s="36"/>
      <c r="BA120" s="36"/>
      <c r="BB120" s="36"/>
      <c r="BC120" s="36"/>
      <c r="BD120" s="36"/>
      <c r="BE120" s="36"/>
      <c r="BF120" s="36"/>
      <c r="BG120" s="36"/>
      <c r="BH120" s="36"/>
      <c r="BI120" s="2"/>
      <c r="BJ120" s="36"/>
      <c r="BK120" s="36"/>
      <c r="BL120" s="36"/>
      <c r="BM120" s="36"/>
      <c r="BN120" s="36"/>
      <c r="BO120" s="36"/>
    </row>
    <row r="121" spans="1:67" ht="12" customHeight="1">
      <c r="A121" s="36"/>
      <c r="B121" s="36" t="s">
        <v>126</v>
      </c>
      <c r="C121" s="36"/>
      <c r="D121" s="36"/>
      <c r="E121" s="36"/>
      <c r="F121" s="36"/>
      <c r="G121" s="36"/>
      <c r="H121" s="36"/>
      <c r="I121" s="36"/>
      <c r="J121" s="36"/>
      <c r="K121" s="36"/>
      <c r="L121" s="36"/>
      <c r="M121" s="36"/>
      <c r="N121" s="36"/>
      <c r="O121" s="36"/>
      <c r="P121" s="36"/>
      <c r="Q121" s="36"/>
      <c r="R121" s="36"/>
      <c r="S121" s="36"/>
      <c r="T121" s="36"/>
      <c r="U121" s="36"/>
      <c r="V121" s="36"/>
      <c r="W121" s="36"/>
      <c r="X121" s="36"/>
      <c r="Y121" s="36"/>
      <c r="Z121" s="36"/>
      <c r="AA121" s="36"/>
      <c r="AB121" s="36"/>
      <c r="AC121" s="36"/>
      <c r="AD121" s="36"/>
      <c r="AE121" s="36"/>
      <c r="AF121" s="36"/>
      <c r="AG121" s="36"/>
      <c r="AH121" s="36"/>
      <c r="AI121" s="36"/>
      <c r="AJ121" s="36"/>
      <c r="AK121" s="36"/>
      <c r="AL121" s="36"/>
      <c r="AM121" s="36"/>
      <c r="AN121" s="36"/>
      <c r="AO121" s="36"/>
      <c r="AP121" s="36"/>
      <c r="AQ121" s="36"/>
      <c r="AR121" s="36"/>
      <c r="AS121" s="36"/>
      <c r="AT121" s="36"/>
      <c r="AU121" s="36"/>
      <c r="AV121" s="36"/>
      <c r="AW121" s="36"/>
      <c r="AX121" s="36"/>
      <c r="AY121" s="36"/>
      <c r="AZ121" s="36"/>
      <c r="BA121" s="36"/>
      <c r="BB121" s="36"/>
      <c r="BC121" s="36"/>
      <c r="BD121" s="36"/>
      <c r="BE121" s="36"/>
      <c r="BF121" s="36"/>
      <c r="BG121" s="36"/>
      <c r="BH121" s="36"/>
      <c r="BI121" s="2"/>
      <c r="BJ121" s="36"/>
      <c r="BK121" s="36"/>
      <c r="BL121" s="36"/>
      <c r="BM121" s="36"/>
      <c r="BN121" s="36"/>
      <c r="BO121" s="36"/>
    </row>
    <row r="122" spans="1:67" ht="12" customHeight="1">
      <c r="A122" s="36"/>
      <c r="B122" s="36" t="s">
        <v>127</v>
      </c>
      <c r="C122" s="36"/>
      <c r="D122" s="36"/>
      <c r="E122" s="36"/>
      <c r="F122" s="36"/>
      <c r="G122" s="36"/>
      <c r="H122" s="36"/>
      <c r="I122" s="36"/>
      <c r="J122" s="36"/>
      <c r="K122" s="36"/>
      <c r="L122" s="36"/>
      <c r="M122" s="36"/>
      <c r="N122" s="36"/>
      <c r="O122" s="36"/>
      <c r="P122" s="36"/>
      <c r="Q122" s="36"/>
      <c r="R122" s="36"/>
      <c r="S122" s="36"/>
      <c r="T122" s="36"/>
      <c r="U122" s="36"/>
      <c r="V122" s="36"/>
      <c r="W122" s="36"/>
      <c r="X122" s="36"/>
      <c r="Y122" s="36"/>
      <c r="Z122" s="36"/>
      <c r="AA122" s="36"/>
      <c r="AB122" s="36"/>
      <c r="AC122" s="36"/>
      <c r="AD122" s="36"/>
      <c r="AE122" s="36"/>
      <c r="AF122" s="36"/>
      <c r="AG122" s="36"/>
      <c r="AH122" s="36"/>
      <c r="AI122" s="36"/>
      <c r="AJ122" s="36"/>
      <c r="AK122" s="36"/>
      <c r="AL122" s="36"/>
      <c r="AM122" s="36"/>
      <c r="AN122" s="36"/>
      <c r="AO122" s="36"/>
      <c r="AP122" s="36"/>
      <c r="AQ122" s="36"/>
      <c r="AR122" s="36"/>
      <c r="AS122" s="36"/>
      <c r="AT122" s="36"/>
      <c r="AU122" s="36"/>
      <c r="AV122" s="36"/>
      <c r="AW122" s="36"/>
      <c r="AX122" s="36"/>
      <c r="AY122" s="36"/>
      <c r="AZ122" s="36"/>
      <c r="BA122" s="36"/>
      <c r="BB122" s="36"/>
      <c r="BC122" s="36"/>
      <c r="BD122" s="36"/>
      <c r="BE122" s="36"/>
      <c r="BF122" s="36"/>
      <c r="BG122" s="36"/>
      <c r="BH122" s="36"/>
      <c r="BI122" s="2"/>
      <c r="BJ122" s="36"/>
      <c r="BK122" s="36"/>
      <c r="BL122" s="36"/>
      <c r="BM122" s="36"/>
      <c r="BN122" s="36"/>
      <c r="BO122" s="36"/>
    </row>
    <row r="123" spans="1:67" ht="12" customHeight="1">
      <c r="A123" s="36"/>
      <c r="B123" s="36" t="s">
        <v>128</v>
      </c>
      <c r="C123" s="36"/>
      <c r="D123" s="36"/>
      <c r="E123" s="36"/>
      <c r="F123" s="36"/>
      <c r="G123" s="36"/>
      <c r="H123" s="36"/>
      <c r="I123" s="36"/>
      <c r="J123" s="36"/>
      <c r="K123" s="36"/>
      <c r="L123" s="36"/>
      <c r="M123" s="36"/>
      <c r="N123" s="36"/>
      <c r="O123" s="36"/>
      <c r="P123" s="36"/>
      <c r="Q123" s="36"/>
      <c r="R123" s="36"/>
      <c r="S123" s="36"/>
      <c r="T123" s="36"/>
      <c r="U123" s="36"/>
      <c r="V123" s="36"/>
      <c r="W123" s="36"/>
      <c r="X123" s="36"/>
      <c r="Y123" s="36"/>
      <c r="Z123" s="36"/>
      <c r="AA123" s="36"/>
      <c r="AB123" s="36"/>
      <c r="AC123" s="36"/>
      <c r="AD123" s="36"/>
      <c r="AE123" s="36"/>
      <c r="AF123" s="36"/>
      <c r="AG123" s="36"/>
      <c r="AH123" s="36"/>
      <c r="AI123" s="36"/>
      <c r="AJ123" s="36"/>
      <c r="AK123" s="36"/>
      <c r="AL123" s="36"/>
      <c r="AM123" s="36"/>
      <c r="AN123" s="36"/>
      <c r="AO123" s="36"/>
      <c r="AP123" s="36"/>
      <c r="AQ123" s="36"/>
      <c r="AR123" s="36"/>
      <c r="AS123" s="36"/>
      <c r="AT123" s="36"/>
      <c r="AU123" s="36"/>
      <c r="AV123" s="36"/>
      <c r="AW123" s="36"/>
      <c r="AX123" s="36"/>
      <c r="AY123" s="36"/>
      <c r="AZ123" s="36"/>
      <c r="BA123" s="36"/>
      <c r="BB123" s="36"/>
      <c r="BC123" s="36"/>
      <c r="BD123" s="36"/>
      <c r="BE123" s="36"/>
      <c r="BF123" s="36"/>
      <c r="BG123" s="36"/>
      <c r="BH123" s="36"/>
      <c r="BI123" s="2"/>
      <c r="BJ123" s="36"/>
      <c r="BK123" s="36"/>
      <c r="BL123" s="36"/>
      <c r="BM123" s="36"/>
      <c r="BN123" s="36"/>
      <c r="BO123" s="36"/>
    </row>
    <row r="124" spans="1:67" ht="9" customHeight="1">
      <c r="A124" s="36"/>
      <c r="B124" s="36"/>
      <c r="C124" s="36"/>
      <c r="D124" s="36"/>
      <c r="E124" s="36"/>
      <c r="F124" s="36"/>
      <c r="G124" s="36"/>
      <c r="H124" s="36"/>
      <c r="I124" s="36"/>
      <c r="J124" s="36"/>
      <c r="K124" s="36"/>
      <c r="L124" s="36"/>
      <c r="M124" s="36"/>
      <c r="N124" s="36"/>
      <c r="O124" s="36"/>
      <c r="P124" s="36"/>
      <c r="Q124" s="36"/>
      <c r="R124" s="36"/>
      <c r="S124" s="36"/>
      <c r="T124" s="36"/>
      <c r="U124" s="36"/>
      <c r="V124" s="36"/>
      <c r="W124" s="36"/>
      <c r="X124" s="36"/>
      <c r="Y124" s="36"/>
      <c r="Z124" s="36"/>
      <c r="AA124" s="36"/>
      <c r="AB124" s="36"/>
      <c r="AC124" s="36"/>
      <c r="AD124" s="36"/>
      <c r="AE124" s="36"/>
      <c r="AF124" s="36"/>
      <c r="AG124" s="36"/>
      <c r="AH124" s="36"/>
      <c r="AI124" s="36"/>
      <c r="AJ124" s="36"/>
      <c r="AK124" s="36"/>
      <c r="AL124" s="36"/>
      <c r="AM124" s="36"/>
      <c r="AN124" s="36"/>
      <c r="AO124" s="36"/>
      <c r="AP124" s="36"/>
      <c r="AQ124" s="36"/>
      <c r="AR124" s="36"/>
      <c r="AS124" s="36"/>
      <c r="AT124" s="36"/>
      <c r="AU124" s="36"/>
      <c r="AV124" s="36"/>
      <c r="AW124" s="36"/>
      <c r="AX124" s="36"/>
      <c r="AY124" s="36"/>
      <c r="AZ124" s="36"/>
      <c r="BA124" s="36"/>
      <c r="BB124" s="36"/>
      <c r="BC124" s="36"/>
      <c r="BD124" s="36"/>
      <c r="BE124" s="36"/>
      <c r="BF124" s="36"/>
      <c r="BG124" s="36"/>
      <c r="BH124" s="36"/>
      <c r="BI124" s="2"/>
      <c r="BJ124" s="36"/>
      <c r="BK124" s="36"/>
      <c r="BL124" s="36"/>
      <c r="BM124" s="36"/>
      <c r="BN124" s="36"/>
      <c r="BO124" s="36"/>
    </row>
    <row r="125" spans="1:67" ht="12" customHeight="1">
      <c r="A125" s="36"/>
      <c r="B125" s="36" t="s">
        <v>24</v>
      </c>
      <c r="C125" s="36"/>
      <c r="D125" s="36"/>
      <c r="E125" s="36"/>
      <c r="F125" s="36"/>
      <c r="G125" s="36"/>
      <c r="H125" s="36"/>
      <c r="I125" s="36"/>
      <c r="J125" s="36"/>
      <c r="K125" s="36"/>
      <c r="L125" s="36"/>
      <c r="M125" s="36"/>
      <c r="N125" s="36"/>
      <c r="O125" s="36"/>
      <c r="P125" s="36"/>
      <c r="Q125" s="36"/>
      <c r="R125" s="36"/>
      <c r="S125" s="36"/>
      <c r="T125" s="36"/>
      <c r="U125" s="36"/>
      <c r="V125" s="36"/>
      <c r="W125" s="36"/>
      <c r="X125" s="36"/>
      <c r="Y125" s="36"/>
      <c r="Z125" s="36"/>
      <c r="AA125" s="36"/>
      <c r="AB125" s="36"/>
      <c r="AC125" s="36"/>
      <c r="AD125" s="36"/>
      <c r="AE125" s="36"/>
      <c r="AF125" s="36"/>
      <c r="AG125" s="36"/>
      <c r="AH125" s="36"/>
      <c r="AI125" s="36"/>
      <c r="AJ125" s="36"/>
      <c r="AK125" s="36"/>
      <c r="AL125" s="36"/>
      <c r="AM125" s="36"/>
      <c r="AN125" s="36"/>
      <c r="AO125" s="36"/>
      <c r="AP125" s="36"/>
      <c r="AQ125" s="36"/>
      <c r="AR125" s="36"/>
      <c r="AS125" s="36"/>
      <c r="AT125" s="36"/>
      <c r="AU125" s="36"/>
      <c r="AV125" s="36"/>
      <c r="AW125" s="36"/>
      <c r="AX125" s="36"/>
      <c r="AY125" s="36"/>
      <c r="AZ125" s="36"/>
      <c r="BA125" s="36"/>
      <c r="BB125" s="36"/>
      <c r="BC125" s="36"/>
      <c r="BD125" s="36"/>
      <c r="BE125" s="36"/>
      <c r="BF125" s="36"/>
      <c r="BG125" s="36"/>
      <c r="BH125" s="36"/>
      <c r="BI125" s="2"/>
      <c r="BJ125" s="36"/>
      <c r="BK125" s="36"/>
      <c r="BL125" s="36"/>
      <c r="BM125" s="36"/>
      <c r="BN125" s="36"/>
      <c r="BO125" s="36"/>
    </row>
    <row r="126" spans="1:67" ht="7.5" customHeight="1" thickBot="1">
      <c r="A126" s="36"/>
      <c r="B126" s="64"/>
      <c r="C126" s="53"/>
      <c r="D126" s="53"/>
      <c r="E126" s="53"/>
      <c r="F126" s="53"/>
      <c r="G126" s="53"/>
      <c r="H126" s="53"/>
      <c r="I126" s="53"/>
      <c r="J126" s="53"/>
      <c r="K126" s="53"/>
      <c r="L126" s="53"/>
      <c r="M126" s="53"/>
      <c r="N126" s="53"/>
      <c r="O126" s="53"/>
      <c r="P126" s="53"/>
      <c r="Q126" s="53"/>
      <c r="R126" s="53"/>
      <c r="S126" s="53"/>
      <c r="T126" s="53"/>
      <c r="U126" s="53"/>
      <c r="V126" s="53"/>
      <c r="W126" s="53"/>
      <c r="X126" s="53"/>
      <c r="Y126" s="53"/>
      <c r="Z126" s="53"/>
      <c r="AA126" s="53"/>
      <c r="AB126" s="53"/>
      <c r="AC126" s="53"/>
      <c r="AD126" s="53"/>
      <c r="AE126" s="53"/>
      <c r="AF126" s="53"/>
      <c r="AG126" s="53"/>
      <c r="AH126" s="53"/>
      <c r="AI126" s="53"/>
      <c r="AJ126" s="53"/>
      <c r="AK126" s="53"/>
      <c r="AL126" s="53"/>
      <c r="AM126" s="53"/>
      <c r="AN126" s="53"/>
      <c r="AO126" s="53"/>
      <c r="AP126" s="53"/>
      <c r="AQ126" s="53"/>
      <c r="AR126" s="53"/>
      <c r="AS126" s="53"/>
      <c r="AT126" s="53"/>
      <c r="AU126" s="53"/>
      <c r="AV126" s="53"/>
      <c r="AW126" s="53"/>
      <c r="AX126" s="53"/>
      <c r="AY126" s="53"/>
      <c r="AZ126" s="53"/>
      <c r="BA126" s="53"/>
      <c r="BB126" s="53"/>
      <c r="BC126" s="53"/>
      <c r="BD126" s="53"/>
      <c r="BE126" s="53"/>
      <c r="BF126" s="53"/>
      <c r="BG126" s="53"/>
      <c r="BH126" s="53"/>
      <c r="BI126" s="26"/>
      <c r="BJ126" s="53"/>
      <c r="BK126" s="53"/>
      <c r="BL126" s="53"/>
      <c r="BM126" s="53"/>
      <c r="BN126" s="53"/>
      <c r="BO126" s="36"/>
    </row>
    <row r="127" spans="1:67" ht="9" customHeight="1" thickTop="1">
      <c r="A127" s="36"/>
      <c r="B127" s="58"/>
      <c r="C127" s="58"/>
      <c r="D127" s="58"/>
      <c r="E127" s="58"/>
      <c r="F127" s="58"/>
      <c r="G127" s="58"/>
      <c r="H127" s="58"/>
      <c r="I127" s="58"/>
      <c r="J127" s="58"/>
      <c r="K127" s="58"/>
      <c r="L127" s="58"/>
      <c r="M127" s="58"/>
      <c r="N127" s="58"/>
      <c r="O127" s="58"/>
      <c r="P127" s="58"/>
      <c r="Q127" s="58"/>
      <c r="R127" s="58"/>
      <c r="S127" s="58"/>
      <c r="T127" s="58"/>
      <c r="U127" s="58"/>
      <c r="V127" s="58"/>
      <c r="W127" s="58"/>
      <c r="X127" s="58"/>
      <c r="Y127" s="58"/>
      <c r="Z127" s="58"/>
      <c r="AA127" s="58"/>
      <c r="AB127" s="58"/>
      <c r="AC127" s="58"/>
      <c r="AD127" s="58"/>
      <c r="AE127" s="58"/>
      <c r="AF127" s="58"/>
      <c r="AG127" s="58"/>
      <c r="AH127" s="58"/>
      <c r="AI127" s="58"/>
      <c r="AJ127" s="58"/>
      <c r="AK127" s="58"/>
      <c r="AL127" s="58"/>
      <c r="AM127" s="58"/>
      <c r="AN127" s="58"/>
      <c r="AO127" s="58"/>
      <c r="AP127" s="58"/>
      <c r="AQ127" s="58"/>
      <c r="AR127" s="58"/>
      <c r="AS127" s="58"/>
      <c r="AT127" s="58"/>
      <c r="AU127" s="58"/>
      <c r="AV127" s="58"/>
      <c r="AW127" s="58"/>
      <c r="AX127" s="58"/>
      <c r="AY127" s="58"/>
      <c r="AZ127" s="58"/>
      <c r="BA127" s="58"/>
      <c r="BB127" s="58"/>
      <c r="BC127" s="58"/>
      <c r="BD127" s="58"/>
      <c r="BE127" s="58"/>
      <c r="BF127" s="58"/>
      <c r="BG127" s="58"/>
      <c r="BH127" s="58"/>
      <c r="BI127" s="2"/>
      <c r="BJ127" s="36"/>
      <c r="BK127" s="36"/>
      <c r="BL127" s="36"/>
      <c r="BM127" s="36"/>
      <c r="BN127" s="36"/>
      <c r="BO127" s="36"/>
    </row>
    <row r="128" spans="1:67" ht="9" customHeight="1">
      <c r="A128" s="36"/>
      <c r="B128" s="58"/>
      <c r="C128" s="58"/>
      <c r="D128" s="58"/>
      <c r="E128" s="58"/>
      <c r="F128" s="58"/>
      <c r="G128" s="58"/>
      <c r="H128" s="58"/>
      <c r="I128" s="58"/>
      <c r="J128" s="58"/>
      <c r="K128" s="58"/>
      <c r="L128" s="58"/>
      <c r="M128" s="58"/>
      <c r="N128" s="58"/>
      <c r="O128" s="58"/>
      <c r="P128" s="58"/>
      <c r="Q128" s="58"/>
      <c r="R128" s="58"/>
      <c r="S128" s="58"/>
      <c r="T128" s="58"/>
      <c r="U128" s="58"/>
      <c r="V128" s="58"/>
      <c r="W128" s="58"/>
      <c r="X128" s="58"/>
      <c r="Y128" s="58"/>
      <c r="Z128" s="58"/>
      <c r="AA128" s="58"/>
      <c r="AB128" s="58"/>
      <c r="AC128" s="58"/>
      <c r="AD128" s="58"/>
      <c r="AE128" s="58"/>
      <c r="AF128" s="58"/>
      <c r="AG128" s="58"/>
      <c r="AH128" s="58"/>
      <c r="AI128" s="58"/>
      <c r="AJ128" s="58"/>
      <c r="AK128" s="58"/>
      <c r="AL128" s="58"/>
      <c r="AM128" s="58"/>
      <c r="AN128" s="58"/>
      <c r="AO128" s="58"/>
      <c r="AP128" s="58"/>
      <c r="AQ128" s="58"/>
      <c r="AR128" s="58"/>
      <c r="AS128" s="58"/>
      <c r="AT128" s="58"/>
      <c r="AU128" s="58"/>
      <c r="AV128" s="58"/>
      <c r="AW128" s="58"/>
      <c r="AX128" s="58"/>
      <c r="AY128" s="58"/>
      <c r="AZ128" s="58"/>
      <c r="BA128" s="58"/>
      <c r="BB128" s="58"/>
      <c r="BC128" s="58"/>
      <c r="BD128" s="58"/>
      <c r="BE128" s="58"/>
      <c r="BF128" s="58"/>
      <c r="BG128" s="58"/>
      <c r="BH128" s="58"/>
      <c r="BI128" s="2"/>
      <c r="BJ128" s="36"/>
      <c r="BK128" s="36"/>
      <c r="BL128" s="36"/>
      <c r="BM128" s="36"/>
      <c r="BN128" s="36"/>
      <c r="BO128" s="36"/>
    </row>
    <row r="129" spans="1:67" ht="9" customHeight="1">
      <c r="A129" s="36"/>
      <c r="B129" s="58"/>
      <c r="C129" s="58"/>
      <c r="D129" s="58"/>
      <c r="E129" s="58"/>
      <c r="F129" s="58"/>
      <c r="G129" s="58"/>
      <c r="H129" s="58"/>
      <c r="I129" s="58"/>
      <c r="J129" s="58"/>
      <c r="K129" s="58"/>
      <c r="L129" s="58"/>
      <c r="M129" s="58"/>
      <c r="N129" s="58"/>
      <c r="O129" s="58"/>
      <c r="P129" s="58"/>
      <c r="Q129" s="58"/>
      <c r="R129" s="58"/>
      <c r="S129" s="58"/>
      <c r="T129" s="58"/>
      <c r="U129" s="58"/>
      <c r="V129" s="58"/>
      <c r="W129" s="58"/>
      <c r="X129" s="58"/>
      <c r="Y129" s="58"/>
      <c r="Z129" s="58"/>
      <c r="AA129" s="58"/>
      <c r="AB129" s="58"/>
      <c r="AC129" s="58"/>
      <c r="AD129" s="58"/>
      <c r="AE129" s="58"/>
      <c r="AF129" s="58"/>
      <c r="AG129" s="58"/>
      <c r="AH129" s="58"/>
      <c r="AI129" s="58"/>
      <c r="AJ129" s="58"/>
      <c r="AK129" s="58"/>
      <c r="AL129" s="58"/>
      <c r="AM129" s="58"/>
      <c r="AN129" s="58"/>
      <c r="AO129" s="58"/>
      <c r="AP129" s="58"/>
      <c r="AQ129" s="58"/>
      <c r="AR129" s="58"/>
      <c r="AS129" s="58"/>
      <c r="AT129" s="58"/>
      <c r="AU129" s="58"/>
      <c r="AV129" s="58"/>
      <c r="AW129" s="58"/>
      <c r="AX129" s="58"/>
      <c r="AY129" s="58"/>
      <c r="AZ129" s="58"/>
      <c r="BA129" s="58"/>
      <c r="BB129" s="58"/>
      <c r="BC129" s="58"/>
      <c r="BD129" s="58"/>
      <c r="BE129" s="58"/>
      <c r="BF129" s="58"/>
      <c r="BG129" s="58"/>
      <c r="BH129" s="58"/>
      <c r="BI129" s="2"/>
      <c r="BJ129" s="36"/>
      <c r="BK129" s="36"/>
      <c r="BL129" s="36"/>
      <c r="BM129" s="36"/>
      <c r="BN129" s="36"/>
      <c r="BO129" s="36"/>
    </row>
    <row r="130" spans="1:67" ht="9" customHeight="1">
      <c r="A130" s="36"/>
      <c r="B130" s="58"/>
      <c r="C130" s="58"/>
      <c r="D130" s="58"/>
      <c r="E130" s="58"/>
      <c r="F130" s="58"/>
      <c r="G130" s="58"/>
      <c r="H130" s="58"/>
      <c r="I130" s="58"/>
      <c r="J130" s="58"/>
      <c r="K130" s="58"/>
      <c r="L130" s="58"/>
      <c r="M130" s="58"/>
      <c r="N130" s="58"/>
      <c r="O130" s="58"/>
      <c r="P130" s="58"/>
      <c r="Q130" s="58"/>
      <c r="R130" s="58"/>
      <c r="S130" s="58"/>
      <c r="T130" s="58"/>
      <c r="U130" s="58"/>
      <c r="V130" s="58"/>
      <c r="W130" s="58"/>
      <c r="X130" s="58"/>
      <c r="Y130" s="58"/>
      <c r="Z130" s="58"/>
      <c r="AA130" s="58"/>
      <c r="AB130" s="58"/>
      <c r="AC130" s="58"/>
      <c r="AD130" s="58"/>
      <c r="AE130" s="58"/>
      <c r="AF130" s="58"/>
      <c r="AG130" s="58"/>
      <c r="AH130" s="58"/>
      <c r="AI130" s="58"/>
      <c r="AJ130" s="58"/>
      <c r="AK130" s="58"/>
      <c r="AL130" s="58"/>
      <c r="AM130" s="58"/>
      <c r="AN130" s="58"/>
      <c r="AO130" s="58"/>
      <c r="AP130" s="58"/>
      <c r="AQ130" s="58"/>
      <c r="AR130" s="58"/>
      <c r="AS130" s="58"/>
      <c r="AT130" s="58"/>
      <c r="AU130" s="58"/>
      <c r="AV130" s="58"/>
      <c r="AW130" s="58"/>
      <c r="AX130" s="58"/>
      <c r="AY130" s="58"/>
      <c r="AZ130" s="58"/>
      <c r="BA130" s="58"/>
      <c r="BB130" s="58"/>
      <c r="BC130" s="58"/>
      <c r="BD130" s="58"/>
      <c r="BE130" s="58"/>
      <c r="BF130" s="58"/>
      <c r="BG130" s="58"/>
      <c r="BH130" s="58"/>
      <c r="BI130" s="2"/>
      <c r="BJ130" s="36"/>
      <c r="BK130" s="36"/>
      <c r="BL130" s="36"/>
      <c r="BM130" s="36"/>
      <c r="BN130" s="36"/>
      <c r="BO130" s="36"/>
    </row>
  </sheetData>
  <sheetProtection sort="0" autoFilter="0"/>
  <protectedRanges>
    <protectedRange sqref="F5:F6" name="Диапазон1_2_1"/>
  </protectedRanges>
  <mergeCells count="77">
    <mergeCell ref="B1:Q3"/>
    <mergeCell ref="AR16:BE16"/>
    <mergeCell ref="N16:R18"/>
    <mergeCell ref="C15:R15"/>
    <mergeCell ref="U1:AO4"/>
    <mergeCell ref="C5:BM8"/>
    <mergeCell ref="C13:R14"/>
    <mergeCell ref="C16:M23"/>
    <mergeCell ref="B9:BE9"/>
    <mergeCell ref="D10:BD10"/>
    <mergeCell ref="U21:V23"/>
    <mergeCell ref="W21:AQ23"/>
    <mergeCell ref="AR21:BE23"/>
    <mergeCell ref="U16:AQ16"/>
    <mergeCell ref="N19:R23"/>
    <mergeCell ref="BH18:BI42"/>
    <mergeCell ref="C81:BN88"/>
    <mergeCell ref="C42:R42"/>
    <mergeCell ref="C58:BE58"/>
    <mergeCell ref="C60:BE60"/>
    <mergeCell ref="C64:BE64"/>
    <mergeCell ref="C65:BE65"/>
    <mergeCell ref="C67:BE67"/>
    <mergeCell ref="BI43:BN44"/>
    <mergeCell ref="BI52:BN53"/>
    <mergeCell ref="BI49:BN50"/>
    <mergeCell ref="BI47:BN48"/>
    <mergeCell ref="BI45:BN46"/>
    <mergeCell ref="C43:R44"/>
    <mergeCell ref="C62:BE62"/>
    <mergeCell ref="C61:BE61"/>
    <mergeCell ref="AR18:BE20"/>
    <mergeCell ref="C32:R32"/>
    <mergeCell ref="C46:R47"/>
    <mergeCell ref="C63:BH63"/>
    <mergeCell ref="AH54:AJ55"/>
    <mergeCell ref="X54:AG55"/>
    <mergeCell ref="AK54:AL55"/>
    <mergeCell ref="AN54:AX55"/>
    <mergeCell ref="U54:W55"/>
    <mergeCell ref="C25:R31"/>
    <mergeCell ref="C24:R24"/>
    <mergeCell ref="U18:V20"/>
    <mergeCell ref="C33:R41"/>
    <mergeCell ref="C45:R45"/>
    <mergeCell ref="C49:R57"/>
    <mergeCell ref="W18:AQ20"/>
    <mergeCell ref="W50:AN51"/>
    <mergeCell ref="U47:V48"/>
    <mergeCell ref="W47:AQ48"/>
    <mergeCell ref="U27:V28"/>
    <mergeCell ref="AR29:BE31"/>
    <mergeCell ref="U43:V44"/>
    <mergeCell ref="W43:AQ44"/>
    <mergeCell ref="AR47:BE48"/>
    <mergeCell ref="AR50:BE51"/>
    <mergeCell ref="U24:V26"/>
    <mergeCell ref="AR27:BE28"/>
    <mergeCell ref="U29:V31"/>
    <mergeCell ref="W29:AQ31"/>
    <mergeCell ref="W27:AQ28"/>
    <mergeCell ref="T14:BE15"/>
    <mergeCell ref="U40:BF41"/>
    <mergeCell ref="W45:AQ46"/>
    <mergeCell ref="AR45:BE46"/>
    <mergeCell ref="AR32:BA34"/>
    <mergeCell ref="BB32:BE34"/>
    <mergeCell ref="U42:BE42"/>
    <mergeCell ref="U39:BE39"/>
    <mergeCell ref="AR43:BE44"/>
    <mergeCell ref="U45:V46"/>
    <mergeCell ref="U32:AQ34"/>
    <mergeCell ref="U35:V37"/>
    <mergeCell ref="W35:AQ37"/>
    <mergeCell ref="AR35:BE37"/>
    <mergeCell ref="W24:AQ26"/>
    <mergeCell ref="AR24:BE26"/>
  </mergeCells>
  <hyperlinks>
    <hyperlink ref="W21:AM23" location="'ГЛД,БГН,ГЛКС,ГЕОРГИНЫ'!A1" display="ВЕСНА 2018 &quot;COLOR LINE&quot; "/>
    <hyperlink ref="W21:AQ23" location="'Луковичные в упаковке'!N20" display="ВЕСНА &quot;COLOR LINE&quot; +ЭКОНОМ ЛИНИЯ"/>
  </hyperlinks>
  <pageMargins left="0.47244094488188981" right="0.19685039370078741" top="0.78740157480314965" bottom="0.27559055118110237" header="0.27559055118110237" footer="0.19685039370078741"/>
  <pageSetup paperSize="9" scale="78" orientation="portrait" r:id="rId1"/>
  <headerFooter alignWithMargins="0">
    <oddHeader>&amp;LООО Семена и Селекция,
г. Нижний Новгород &amp;Rтел.: (831) 246-72-22, 246-58-80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>
  <sheetPr codeName="Лист3">
    <tabColor indexed="16"/>
  </sheetPr>
  <dimension ref="A1:T1253"/>
  <sheetViews>
    <sheetView tabSelected="1" view="pageBreakPreview" zoomScaleNormal="100" zoomScaleSheetLayoutView="100" workbookViewId="0">
      <pane ySplit="13" topLeftCell="A14" activePane="bottomLeft" state="frozen"/>
      <selection pane="bottomLeft" activeCell="E11" sqref="E11"/>
    </sheetView>
  </sheetViews>
  <sheetFormatPr defaultColWidth="9.140625" defaultRowHeight="12.75" outlineLevelCol="1"/>
  <cols>
    <col min="1" max="1" width="2.42578125" customWidth="1"/>
    <col min="2" max="2" width="6.28515625" customWidth="1"/>
    <col min="3" max="3" width="9.85546875" hidden="1" customWidth="1"/>
    <col min="4" max="4" width="4.85546875" hidden="1" customWidth="1"/>
    <col min="5" max="5" width="17.7109375" customWidth="1"/>
    <col min="6" max="6" width="23.7109375" customWidth="1"/>
    <col min="7" max="7" width="23.42578125" customWidth="1"/>
    <col min="8" max="8" width="9.140625" customWidth="1"/>
    <col min="9" max="9" width="34.28515625" customWidth="1"/>
    <col min="10" max="10" width="6.28515625" customWidth="1"/>
    <col min="11" max="11" width="6.140625" customWidth="1"/>
    <col min="12" max="12" width="9.42578125" customWidth="1"/>
    <col min="13" max="13" width="6.5703125" customWidth="1"/>
    <col min="14" max="14" width="10.140625" customWidth="1"/>
    <col min="15" max="15" width="11.7109375" customWidth="1" outlineLevel="1"/>
    <col min="16" max="16" width="18.42578125" customWidth="1" outlineLevel="1"/>
    <col min="17" max="17" width="7.85546875" customWidth="1"/>
  </cols>
  <sheetData>
    <row r="1" spans="1:20" ht="12.75" customHeight="1">
      <c r="A1" s="29"/>
      <c r="B1" s="1"/>
      <c r="C1" s="1"/>
      <c r="D1" s="1"/>
      <c r="E1" s="399" t="s">
        <v>3851</v>
      </c>
      <c r="F1" s="399"/>
      <c r="G1" s="399"/>
      <c r="H1" s="399"/>
      <c r="I1" s="399"/>
      <c r="J1" s="10"/>
      <c r="K1" s="11"/>
      <c r="L1" s="382" t="s">
        <v>26</v>
      </c>
      <c r="M1" s="383"/>
      <c r="N1" s="384"/>
      <c r="O1" s="12"/>
      <c r="P1" s="375" t="s">
        <v>3413</v>
      </c>
      <c r="Q1" s="375"/>
    </row>
    <row r="2" spans="1:20" ht="6.75" customHeight="1">
      <c r="A2" s="30"/>
      <c r="B2" s="1"/>
      <c r="C2" s="1"/>
      <c r="D2" s="1"/>
      <c r="E2" s="399"/>
      <c r="F2" s="399"/>
      <c r="G2" s="399"/>
      <c r="H2" s="399"/>
      <c r="I2" s="399"/>
      <c r="J2" s="10"/>
      <c r="K2" s="11"/>
      <c r="L2" s="385">
        <f>'ЗАКАЗ-ФОРМА'!C16</f>
        <v>0</v>
      </c>
      <c r="M2" s="386"/>
      <c r="N2" s="387"/>
      <c r="O2" s="24"/>
      <c r="P2" s="375"/>
      <c r="Q2" s="375"/>
    </row>
    <row r="3" spans="1:20" ht="4.5" customHeight="1">
      <c r="A3" s="30"/>
      <c r="B3" s="1"/>
      <c r="C3" s="1"/>
      <c r="D3" s="1"/>
      <c r="E3" s="399"/>
      <c r="F3" s="399"/>
      <c r="G3" s="399"/>
      <c r="H3" s="399"/>
      <c r="I3" s="399"/>
      <c r="J3" s="10"/>
      <c r="K3" s="11"/>
      <c r="L3" s="388"/>
      <c r="M3" s="389"/>
      <c r="N3" s="390"/>
      <c r="O3" s="24"/>
      <c r="P3" s="375"/>
      <c r="Q3" s="375"/>
    </row>
    <row r="4" spans="1:20" ht="5.25" customHeight="1">
      <c r="A4" s="30"/>
      <c r="B4" s="1"/>
      <c r="C4" s="1"/>
      <c r="D4" s="1"/>
      <c r="E4" s="399"/>
      <c r="F4" s="399"/>
      <c r="G4" s="399"/>
      <c r="H4" s="399"/>
      <c r="I4" s="399"/>
      <c r="J4" s="10"/>
      <c r="K4" s="11"/>
      <c r="L4" s="391"/>
      <c r="M4" s="392"/>
      <c r="N4" s="393"/>
      <c r="O4" s="24"/>
      <c r="P4" s="375"/>
      <c r="Q4" s="375"/>
    </row>
    <row r="5" spans="1:20" ht="11.25" customHeight="1" thickBot="1">
      <c r="A5" s="30"/>
      <c r="B5" s="1"/>
      <c r="C5" s="1"/>
      <c r="D5" s="1"/>
      <c r="E5" s="399"/>
      <c r="F5" s="399"/>
      <c r="G5" s="399"/>
      <c r="H5" s="399"/>
      <c r="I5" s="399"/>
      <c r="J5" s="10"/>
      <c r="K5" s="13"/>
      <c r="L5" s="14"/>
      <c r="M5" s="394" t="s">
        <v>3850</v>
      </c>
      <c r="N5" s="394"/>
      <c r="O5" s="24"/>
      <c r="P5" s="375"/>
      <c r="Q5" s="375"/>
    </row>
    <row r="6" spans="1:20" ht="7.5" customHeight="1">
      <c r="A6" s="214"/>
      <c r="B6" s="15"/>
      <c r="C6" s="33"/>
      <c r="D6" s="33"/>
      <c r="E6" s="399"/>
      <c r="F6" s="399"/>
      <c r="G6" s="399"/>
      <c r="H6" s="399"/>
      <c r="I6" s="399"/>
      <c r="J6" s="215"/>
      <c r="K6" s="13"/>
      <c r="L6" s="395">
        <f>SUM(O18:O1243)</f>
        <v>0</v>
      </c>
      <c r="M6" s="396"/>
      <c r="N6" s="396"/>
      <c r="O6" s="24"/>
      <c r="P6" s="24"/>
      <c r="Q6" s="39"/>
    </row>
    <row r="7" spans="1:20" ht="36.75" customHeight="1">
      <c r="A7" s="214"/>
      <c r="B7" s="15"/>
      <c r="C7" s="33"/>
      <c r="D7" s="33"/>
      <c r="E7" s="381" t="s">
        <v>3852</v>
      </c>
      <c r="F7" s="381"/>
      <c r="G7" s="381"/>
      <c r="H7" s="381"/>
      <c r="I7" s="381"/>
      <c r="J7" s="215"/>
      <c r="K7" s="57" t="s">
        <v>11</v>
      </c>
      <c r="L7" s="397"/>
      <c r="M7" s="398"/>
      <c r="N7" s="398"/>
      <c r="O7" s="27"/>
      <c r="P7" s="27"/>
      <c r="Q7" s="40"/>
    </row>
    <row r="8" spans="1:20" ht="3.75" customHeight="1">
      <c r="A8" s="216"/>
      <c r="B8" s="17"/>
      <c r="C8" s="34"/>
      <c r="D8" s="34"/>
      <c r="E8" s="17"/>
      <c r="F8" s="16"/>
      <c r="G8" s="16"/>
      <c r="H8" s="16"/>
      <c r="I8" s="18"/>
      <c r="J8" s="215"/>
      <c r="K8" s="13"/>
      <c r="L8" s="14"/>
      <c r="M8" s="19"/>
      <c r="N8" s="13"/>
      <c r="O8" s="27"/>
      <c r="P8" s="27"/>
      <c r="Q8" s="40"/>
    </row>
    <row r="9" spans="1:20" ht="28.5" customHeight="1">
      <c r="A9" s="31"/>
      <c r="B9" s="20"/>
      <c r="C9" s="35"/>
      <c r="D9" s="35"/>
      <c r="E9" s="400" t="s">
        <v>3853</v>
      </c>
      <c r="F9" s="400"/>
      <c r="G9" s="400"/>
      <c r="H9" s="400"/>
      <c r="I9" s="400"/>
      <c r="J9" s="16"/>
      <c r="K9" s="23"/>
      <c r="L9" s="380"/>
      <c r="M9" s="376">
        <f>SUM(N18:N1243)</f>
        <v>0</v>
      </c>
      <c r="N9" s="377"/>
    </row>
    <row r="10" spans="1:20" ht="12" customHeight="1">
      <c r="A10" s="31"/>
      <c r="B10" s="20"/>
      <c r="C10" s="35"/>
      <c r="D10" s="35"/>
      <c r="E10" s="32"/>
      <c r="F10" s="21"/>
      <c r="G10" s="21"/>
      <c r="H10" s="21"/>
      <c r="I10" s="22"/>
      <c r="J10" s="16"/>
      <c r="K10" s="23"/>
      <c r="L10" s="380"/>
      <c r="M10" s="378"/>
      <c r="N10" s="379"/>
    </row>
    <row r="11" spans="1:20" ht="12" customHeight="1" thickBot="1">
      <c r="A11" s="31"/>
      <c r="B11" s="20"/>
      <c r="C11" s="35"/>
      <c r="D11" s="35"/>
      <c r="E11" s="32"/>
      <c r="F11" s="21"/>
      <c r="G11" s="21"/>
      <c r="H11" s="21"/>
      <c r="I11" s="22"/>
      <c r="J11" s="16"/>
      <c r="K11" s="23"/>
      <c r="L11" s="14"/>
      <c r="M11" s="19"/>
      <c r="N11" s="25"/>
    </row>
    <row r="12" spans="1:20" ht="45.75" thickBot="1">
      <c r="A12" s="69"/>
      <c r="B12" s="74" t="s">
        <v>170</v>
      </c>
      <c r="C12" s="75"/>
      <c r="D12" s="75"/>
      <c r="E12" s="372" t="s">
        <v>171</v>
      </c>
      <c r="F12" s="373"/>
      <c r="G12" s="374"/>
      <c r="H12" s="76" t="s">
        <v>172</v>
      </c>
      <c r="I12" s="98" t="s">
        <v>1</v>
      </c>
      <c r="J12" s="170" t="s">
        <v>173</v>
      </c>
      <c r="K12" s="169" t="s">
        <v>174</v>
      </c>
      <c r="L12" s="77" t="s">
        <v>175</v>
      </c>
      <c r="M12" s="78" t="s">
        <v>176</v>
      </c>
      <c r="N12" s="217" t="s">
        <v>177</v>
      </c>
      <c r="O12" s="79" t="s">
        <v>101</v>
      </c>
      <c r="P12" s="74" t="s">
        <v>2</v>
      </c>
      <c r="Q12" s="74" t="s">
        <v>178</v>
      </c>
      <c r="R12" s="173"/>
      <c r="S12" s="173"/>
      <c r="T12" s="173"/>
    </row>
    <row r="13" spans="1:20" ht="15.75" customHeight="1">
      <c r="A13" s="67"/>
      <c r="B13" s="193"/>
      <c r="C13" s="193"/>
      <c r="D13" s="193"/>
      <c r="E13" s="194" t="s">
        <v>179</v>
      </c>
      <c r="F13" s="195"/>
      <c r="G13" s="196"/>
      <c r="H13" s="197"/>
      <c r="I13" s="198"/>
      <c r="J13" s="199"/>
      <c r="K13" s="200"/>
      <c r="L13" s="201"/>
      <c r="M13" s="202"/>
      <c r="N13" s="203"/>
      <c r="O13" s="204"/>
      <c r="P13" s="204"/>
      <c r="Q13" s="204"/>
    </row>
    <row r="14" spans="1:20" ht="5.25" customHeight="1">
      <c r="A14" s="96">
        <v>1</v>
      </c>
      <c r="B14" s="67"/>
      <c r="C14" s="67"/>
      <c r="D14" s="67"/>
      <c r="E14" s="205"/>
      <c r="F14" s="67"/>
      <c r="G14" s="67"/>
      <c r="H14" s="67"/>
      <c r="I14" s="100"/>
      <c r="J14" s="67"/>
      <c r="K14" s="68"/>
      <c r="L14" s="80"/>
      <c r="M14" s="69"/>
      <c r="N14" s="67"/>
      <c r="O14" s="67"/>
      <c r="P14" s="67"/>
      <c r="Q14" s="67"/>
    </row>
    <row r="15" spans="1:20" ht="27" customHeight="1">
      <c r="A15" s="96">
        <v>2</v>
      </c>
      <c r="B15" s="174" t="s">
        <v>3414</v>
      </c>
      <c r="C15" s="102"/>
      <c r="D15" s="102"/>
      <c r="E15" s="101"/>
      <c r="F15" s="101"/>
      <c r="G15" s="103"/>
      <c r="H15" s="103"/>
      <c r="I15" s="104"/>
      <c r="J15" s="104"/>
      <c r="K15" s="105"/>
      <c r="L15" s="106"/>
      <c r="M15" s="104"/>
      <c r="N15" s="104"/>
      <c r="O15" s="104"/>
      <c r="P15" s="104"/>
      <c r="Q15" s="104"/>
    </row>
    <row r="16" spans="1:20" ht="5.25" customHeight="1">
      <c r="A16" s="96">
        <v>3</v>
      </c>
      <c r="B16" s="141"/>
      <c r="C16" s="141"/>
      <c r="D16" s="156"/>
      <c r="E16" s="157"/>
      <c r="F16" s="142"/>
      <c r="G16" s="142"/>
      <c r="H16" s="143"/>
      <c r="I16" s="143"/>
      <c r="J16" s="143"/>
      <c r="K16" s="143"/>
      <c r="L16" s="143"/>
      <c r="M16" s="143"/>
      <c r="N16" s="143"/>
      <c r="O16" s="143"/>
      <c r="P16" s="143"/>
      <c r="Q16" s="143"/>
    </row>
    <row r="17" spans="1:18" ht="15.75">
      <c r="A17" s="96">
        <v>4</v>
      </c>
      <c r="B17" s="107"/>
      <c r="C17" s="108"/>
      <c r="D17" s="108"/>
      <c r="E17" s="109" t="s">
        <v>3835</v>
      </c>
      <c r="F17" s="109"/>
      <c r="G17" s="110"/>
      <c r="H17" s="88"/>
      <c r="I17" s="111"/>
      <c r="J17" s="112"/>
      <c r="K17" s="113"/>
      <c r="L17" s="120"/>
      <c r="M17" s="121"/>
      <c r="N17" s="114"/>
      <c r="O17" s="114"/>
      <c r="P17" s="114"/>
      <c r="Q17" s="114"/>
      <c r="R17" s="114"/>
    </row>
    <row r="18" spans="1:18" ht="66.95" customHeight="1">
      <c r="A18" s="96">
        <v>5</v>
      </c>
      <c r="B18" s="218">
        <v>14076</v>
      </c>
      <c r="C18" s="177" t="s">
        <v>181</v>
      </c>
      <c r="D18" s="178"/>
      <c r="E18" s="233" t="s">
        <v>182</v>
      </c>
      <c r="F18" s="237" t="s">
        <v>183</v>
      </c>
      <c r="G18" s="229" t="s">
        <v>184</v>
      </c>
      <c r="H18" s="219" t="str">
        <f t="shared" ref="H18:H49" si="0">HYPERLINK("https://www.gardenbulbs.ru/images/promoline_CL/thumbnails/"&amp;C18&amp;".jpg","фото")</f>
        <v>фото</v>
      </c>
      <c r="I18" s="220" t="s">
        <v>185</v>
      </c>
      <c r="J18" s="221" t="s">
        <v>27</v>
      </c>
      <c r="K18" s="211">
        <v>5</v>
      </c>
      <c r="L18" s="117">
        <v>68.899999999999991</v>
      </c>
      <c r="M18" s="212">
        <v>5</v>
      </c>
      <c r="N18" s="118"/>
      <c r="O18" s="91">
        <f t="shared" ref="O18:O81" si="1">IF(ISERROR(L18*N18),0,L18*N18)</f>
        <v>0</v>
      </c>
      <c r="P18" s="119">
        <v>4607109918005</v>
      </c>
      <c r="Q18" s="97"/>
      <c r="R18" s="179" t="s">
        <v>3638</v>
      </c>
    </row>
    <row r="19" spans="1:18" ht="66.95" customHeight="1">
      <c r="A19" s="96">
        <v>6</v>
      </c>
      <c r="B19" s="222">
        <v>14747</v>
      </c>
      <c r="C19" s="177" t="s">
        <v>181</v>
      </c>
      <c r="D19" s="178"/>
      <c r="E19" s="233" t="s">
        <v>182</v>
      </c>
      <c r="F19" s="237" t="s">
        <v>183</v>
      </c>
      <c r="G19" s="229" t="s">
        <v>184</v>
      </c>
      <c r="H19" s="219" t="str">
        <f t="shared" si="0"/>
        <v>фото</v>
      </c>
      <c r="I19" s="220" t="s">
        <v>185</v>
      </c>
      <c r="J19" s="221" t="s">
        <v>27</v>
      </c>
      <c r="K19" s="211">
        <v>5</v>
      </c>
      <c r="L19" s="117">
        <v>65</v>
      </c>
      <c r="M19" s="223">
        <v>30</v>
      </c>
      <c r="N19" s="118"/>
      <c r="O19" s="91">
        <f t="shared" si="1"/>
        <v>0</v>
      </c>
      <c r="P19" s="119">
        <v>2303150147471</v>
      </c>
      <c r="Q19" s="97"/>
      <c r="R19" s="179" t="s">
        <v>3638</v>
      </c>
    </row>
    <row r="20" spans="1:18" ht="66.95" customHeight="1">
      <c r="A20" s="96">
        <v>7</v>
      </c>
      <c r="B20" s="218">
        <v>6305</v>
      </c>
      <c r="C20" s="177" t="s">
        <v>1053</v>
      </c>
      <c r="D20" s="178"/>
      <c r="E20" s="233" t="s">
        <v>182</v>
      </c>
      <c r="F20" s="237" t="s">
        <v>1054</v>
      </c>
      <c r="G20" s="229" t="s">
        <v>1055</v>
      </c>
      <c r="H20" s="219" t="str">
        <f t="shared" si="0"/>
        <v>фото</v>
      </c>
      <c r="I20" s="220" t="s">
        <v>1056</v>
      </c>
      <c r="J20" s="221" t="s">
        <v>27</v>
      </c>
      <c r="K20" s="211">
        <v>5</v>
      </c>
      <c r="L20" s="117">
        <v>73.399999999999991</v>
      </c>
      <c r="M20" s="212">
        <v>5</v>
      </c>
      <c r="N20" s="118"/>
      <c r="O20" s="91">
        <f t="shared" si="1"/>
        <v>0</v>
      </c>
      <c r="P20" s="119">
        <v>4607109987384</v>
      </c>
      <c r="Q20" s="138">
        <v>2022</v>
      </c>
      <c r="R20" s="179" t="s">
        <v>3638</v>
      </c>
    </row>
    <row r="21" spans="1:18" ht="66.95" customHeight="1">
      <c r="A21" s="96">
        <v>8</v>
      </c>
      <c r="B21" s="222">
        <v>9594</v>
      </c>
      <c r="C21" s="177" t="s">
        <v>1053</v>
      </c>
      <c r="D21" s="178"/>
      <c r="E21" s="233" t="s">
        <v>182</v>
      </c>
      <c r="F21" s="237" t="s">
        <v>1054</v>
      </c>
      <c r="G21" s="229" t="s">
        <v>1055</v>
      </c>
      <c r="H21" s="219" t="str">
        <f t="shared" si="0"/>
        <v>фото</v>
      </c>
      <c r="I21" s="220" t="s">
        <v>1056</v>
      </c>
      <c r="J21" s="221" t="s">
        <v>27</v>
      </c>
      <c r="K21" s="211">
        <v>5</v>
      </c>
      <c r="L21" s="117">
        <v>69.199999999999989</v>
      </c>
      <c r="M21" s="223">
        <v>30</v>
      </c>
      <c r="N21" s="118"/>
      <c r="O21" s="91">
        <f t="shared" si="1"/>
        <v>0</v>
      </c>
      <c r="P21" s="119">
        <v>2303150095949</v>
      </c>
      <c r="Q21" s="138">
        <v>2022</v>
      </c>
      <c r="R21" s="179" t="s">
        <v>3638</v>
      </c>
    </row>
    <row r="22" spans="1:18" ht="66.95" customHeight="1">
      <c r="A22" s="96">
        <v>9</v>
      </c>
      <c r="B22" s="218">
        <v>3631</v>
      </c>
      <c r="C22" s="177" t="s">
        <v>519</v>
      </c>
      <c r="D22" s="178"/>
      <c r="E22" s="233" t="s">
        <v>182</v>
      </c>
      <c r="F22" s="237" t="s">
        <v>520</v>
      </c>
      <c r="G22" s="229" t="s">
        <v>521</v>
      </c>
      <c r="H22" s="219" t="str">
        <f t="shared" si="0"/>
        <v>фото</v>
      </c>
      <c r="I22" s="220" t="s">
        <v>522</v>
      </c>
      <c r="J22" s="221" t="s">
        <v>27</v>
      </c>
      <c r="K22" s="211">
        <v>3</v>
      </c>
      <c r="L22" s="117">
        <v>60</v>
      </c>
      <c r="M22" s="212">
        <v>5</v>
      </c>
      <c r="N22" s="118"/>
      <c r="O22" s="91">
        <f t="shared" si="1"/>
        <v>0</v>
      </c>
      <c r="P22" s="119">
        <v>4607109986080</v>
      </c>
      <c r="Q22" s="138">
        <v>2022</v>
      </c>
      <c r="R22" s="179" t="s">
        <v>3638</v>
      </c>
    </row>
    <row r="23" spans="1:18" ht="66.95" customHeight="1">
      <c r="A23" s="96">
        <v>10</v>
      </c>
      <c r="B23" s="222">
        <v>9252</v>
      </c>
      <c r="C23" s="177" t="s">
        <v>519</v>
      </c>
      <c r="D23" s="178"/>
      <c r="E23" s="233" t="s">
        <v>182</v>
      </c>
      <c r="F23" s="237" t="s">
        <v>520</v>
      </c>
      <c r="G23" s="229" t="s">
        <v>521</v>
      </c>
      <c r="H23" s="219" t="str">
        <f t="shared" si="0"/>
        <v>фото</v>
      </c>
      <c r="I23" s="220" t="s">
        <v>522</v>
      </c>
      <c r="J23" s="221" t="s">
        <v>27</v>
      </c>
      <c r="K23" s="211">
        <v>3</v>
      </c>
      <c r="L23" s="117">
        <v>56.6</v>
      </c>
      <c r="M23" s="223">
        <v>30</v>
      </c>
      <c r="N23" s="118"/>
      <c r="O23" s="91">
        <f t="shared" si="1"/>
        <v>0</v>
      </c>
      <c r="P23" s="119">
        <v>2303090092527</v>
      </c>
      <c r="Q23" s="138">
        <v>2022</v>
      </c>
      <c r="R23" s="179" t="s">
        <v>3638</v>
      </c>
    </row>
    <row r="24" spans="1:18" ht="66.95" customHeight="1">
      <c r="A24" s="96">
        <v>11</v>
      </c>
      <c r="B24" s="218">
        <v>3460</v>
      </c>
      <c r="C24" s="177" t="s">
        <v>437</v>
      </c>
      <c r="D24" s="178"/>
      <c r="E24" s="233" t="s">
        <v>182</v>
      </c>
      <c r="F24" s="237" t="s">
        <v>438</v>
      </c>
      <c r="G24" s="229" t="s">
        <v>439</v>
      </c>
      <c r="H24" s="219" t="str">
        <f t="shared" si="0"/>
        <v>фото</v>
      </c>
      <c r="I24" s="220" t="s">
        <v>440</v>
      </c>
      <c r="J24" s="221" t="s">
        <v>27</v>
      </c>
      <c r="K24" s="211">
        <v>5</v>
      </c>
      <c r="L24" s="117">
        <v>70.8</v>
      </c>
      <c r="M24" s="212">
        <v>5</v>
      </c>
      <c r="N24" s="118"/>
      <c r="O24" s="91">
        <f t="shared" si="1"/>
        <v>0</v>
      </c>
      <c r="P24" s="119">
        <v>4607109986042</v>
      </c>
      <c r="Q24" s="138">
        <v>2022</v>
      </c>
      <c r="R24" s="179" t="s">
        <v>3638</v>
      </c>
    </row>
    <row r="25" spans="1:18" ht="66.95" customHeight="1">
      <c r="A25" s="96">
        <v>12</v>
      </c>
      <c r="B25" s="222">
        <v>2821</v>
      </c>
      <c r="C25" s="177" t="s">
        <v>437</v>
      </c>
      <c r="D25" s="178"/>
      <c r="E25" s="233" t="s">
        <v>182</v>
      </c>
      <c r="F25" s="237" t="s">
        <v>438</v>
      </c>
      <c r="G25" s="229" t="s">
        <v>439</v>
      </c>
      <c r="H25" s="219" t="str">
        <f t="shared" si="0"/>
        <v>фото</v>
      </c>
      <c r="I25" s="220" t="s">
        <v>440</v>
      </c>
      <c r="J25" s="221" t="s">
        <v>27</v>
      </c>
      <c r="K25" s="211">
        <v>5</v>
      </c>
      <c r="L25" s="117">
        <v>66.8</v>
      </c>
      <c r="M25" s="223">
        <v>30</v>
      </c>
      <c r="N25" s="118"/>
      <c r="O25" s="91">
        <f t="shared" si="1"/>
        <v>0</v>
      </c>
      <c r="P25" s="119">
        <v>2303150028213</v>
      </c>
      <c r="Q25" s="138">
        <v>2022</v>
      </c>
      <c r="R25" s="179" t="s">
        <v>3638</v>
      </c>
    </row>
    <row r="26" spans="1:18" ht="66.95" customHeight="1">
      <c r="A26" s="96">
        <v>13</v>
      </c>
      <c r="B26" s="218">
        <v>14077</v>
      </c>
      <c r="C26" s="177" t="s">
        <v>186</v>
      </c>
      <c r="D26" s="178"/>
      <c r="E26" s="233" t="s">
        <v>182</v>
      </c>
      <c r="F26" s="237" t="s">
        <v>187</v>
      </c>
      <c r="G26" s="229" t="s">
        <v>188</v>
      </c>
      <c r="H26" s="219" t="str">
        <f t="shared" si="0"/>
        <v>фото</v>
      </c>
      <c r="I26" s="220" t="s">
        <v>189</v>
      </c>
      <c r="J26" s="221" t="s">
        <v>27</v>
      </c>
      <c r="K26" s="211">
        <v>5</v>
      </c>
      <c r="L26" s="117">
        <v>70.8</v>
      </c>
      <c r="M26" s="212">
        <v>5</v>
      </c>
      <c r="N26" s="118"/>
      <c r="O26" s="91">
        <f t="shared" si="1"/>
        <v>0</v>
      </c>
      <c r="P26" s="119">
        <v>4607109917992</v>
      </c>
      <c r="Q26" s="97"/>
      <c r="R26" s="179" t="s">
        <v>3638</v>
      </c>
    </row>
    <row r="27" spans="1:18" ht="66.95" customHeight="1">
      <c r="A27" s="96">
        <v>14</v>
      </c>
      <c r="B27" s="222">
        <v>14748</v>
      </c>
      <c r="C27" s="177" t="s">
        <v>186</v>
      </c>
      <c r="D27" s="178"/>
      <c r="E27" s="233" t="s">
        <v>182</v>
      </c>
      <c r="F27" s="237" t="s">
        <v>187</v>
      </c>
      <c r="G27" s="229" t="s">
        <v>188</v>
      </c>
      <c r="H27" s="219" t="str">
        <f t="shared" si="0"/>
        <v>фото</v>
      </c>
      <c r="I27" s="220" t="s">
        <v>189</v>
      </c>
      <c r="J27" s="221" t="s">
        <v>27</v>
      </c>
      <c r="K27" s="211">
        <v>5</v>
      </c>
      <c r="L27" s="117">
        <v>66.8</v>
      </c>
      <c r="M27" s="223">
        <v>30</v>
      </c>
      <c r="N27" s="118"/>
      <c r="O27" s="91">
        <f t="shared" si="1"/>
        <v>0</v>
      </c>
      <c r="P27" s="119">
        <v>2303150147488</v>
      </c>
      <c r="Q27" s="97"/>
      <c r="R27" s="179" t="s">
        <v>3638</v>
      </c>
    </row>
    <row r="28" spans="1:18" ht="72.2" customHeight="1">
      <c r="A28" s="96">
        <v>15</v>
      </c>
      <c r="B28" s="218">
        <v>2856</v>
      </c>
      <c r="C28" s="177" t="s">
        <v>824</v>
      </c>
      <c r="D28" s="178"/>
      <c r="E28" s="234" t="s">
        <v>182</v>
      </c>
      <c r="F28" s="238" t="s">
        <v>825</v>
      </c>
      <c r="G28" s="230" t="s">
        <v>826</v>
      </c>
      <c r="H28" s="219" t="str">
        <f t="shared" si="0"/>
        <v>фото</v>
      </c>
      <c r="I28" s="220" t="s">
        <v>827</v>
      </c>
      <c r="J28" s="221" t="s">
        <v>27</v>
      </c>
      <c r="K28" s="211">
        <v>3</v>
      </c>
      <c r="L28" s="117">
        <v>71.899999999999991</v>
      </c>
      <c r="M28" s="212">
        <v>5</v>
      </c>
      <c r="N28" s="118"/>
      <c r="O28" s="91">
        <f t="shared" si="1"/>
        <v>0</v>
      </c>
      <c r="P28" s="119">
        <v>4607109980521</v>
      </c>
      <c r="Q28" s="97" t="s">
        <v>46</v>
      </c>
      <c r="R28" s="179" t="s">
        <v>3638</v>
      </c>
    </row>
    <row r="29" spans="1:18" ht="72.2" customHeight="1">
      <c r="A29" s="96">
        <v>16</v>
      </c>
      <c r="B29" s="222">
        <v>14533</v>
      </c>
      <c r="C29" s="177" t="s">
        <v>824</v>
      </c>
      <c r="D29" s="178"/>
      <c r="E29" s="234" t="s">
        <v>182</v>
      </c>
      <c r="F29" s="238" t="s">
        <v>825</v>
      </c>
      <c r="G29" s="230" t="s">
        <v>826</v>
      </c>
      <c r="H29" s="219" t="str">
        <f t="shared" si="0"/>
        <v>фото</v>
      </c>
      <c r="I29" s="220" t="s">
        <v>827</v>
      </c>
      <c r="J29" s="221" t="s">
        <v>27</v>
      </c>
      <c r="K29" s="211">
        <v>3</v>
      </c>
      <c r="L29" s="117">
        <v>67.8</v>
      </c>
      <c r="M29" s="223">
        <v>30</v>
      </c>
      <c r="N29" s="118"/>
      <c r="O29" s="91">
        <f t="shared" si="1"/>
        <v>0</v>
      </c>
      <c r="P29" s="119">
        <v>2303090145339</v>
      </c>
      <c r="Q29" s="97" t="s">
        <v>46</v>
      </c>
      <c r="R29" s="179" t="s">
        <v>3638</v>
      </c>
    </row>
    <row r="30" spans="1:18" ht="66.95" customHeight="1">
      <c r="A30" s="96">
        <v>17</v>
      </c>
      <c r="B30" s="218">
        <v>5289</v>
      </c>
      <c r="C30" s="177" t="s">
        <v>441</v>
      </c>
      <c r="D30" s="178"/>
      <c r="E30" s="233" t="s">
        <v>182</v>
      </c>
      <c r="F30" s="237" t="s">
        <v>442</v>
      </c>
      <c r="G30" s="229" t="s">
        <v>443</v>
      </c>
      <c r="H30" s="219" t="str">
        <f t="shared" si="0"/>
        <v>фото</v>
      </c>
      <c r="I30" s="220" t="s">
        <v>444</v>
      </c>
      <c r="J30" s="221" t="s">
        <v>27</v>
      </c>
      <c r="K30" s="211">
        <v>5</v>
      </c>
      <c r="L30" s="117">
        <v>70.8</v>
      </c>
      <c r="M30" s="212">
        <v>5</v>
      </c>
      <c r="N30" s="118"/>
      <c r="O30" s="91">
        <f t="shared" si="1"/>
        <v>0</v>
      </c>
      <c r="P30" s="119">
        <v>4607109986066</v>
      </c>
      <c r="Q30" s="138">
        <v>2022</v>
      </c>
      <c r="R30" s="179" t="s">
        <v>3638</v>
      </c>
    </row>
    <row r="31" spans="1:18" ht="66.95" customHeight="1">
      <c r="A31" s="96">
        <v>18</v>
      </c>
      <c r="B31" s="222">
        <v>8787</v>
      </c>
      <c r="C31" s="177" t="s">
        <v>441</v>
      </c>
      <c r="D31" s="178"/>
      <c r="E31" s="233" t="s">
        <v>182</v>
      </c>
      <c r="F31" s="237" t="s">
        <v>442</v>
      </c>
      <c r="G31" s="229" t="s">
        <v>443</v>
      </c>
      <c r="H31" s="219" t="str">
        <f t="shared" si="0"/>
        <v>фото</v>
      </c>
      <c r="I31" s="220" t="s">
        <v>444</v>
      </c>
      <c r="J31" s="221" t="s">
        <v>27</v>
      </c>
      <c r="K31" s="211">
        <v>5</v>
      </c>
      <c r="L31" s="117">
        <v>66.8</v>
      </c>
      <c r="M31" s="223">
        <v>30</v>
      </c>
      <c r="N31" s="118"/>
      <c r="O31" s="91">
        <f t="shared" si="1"/>
        <v>0</v>
      </c>
      <c r="P31" s="119">
        <v>2303150087876</v>
      </c>
      <c r="Q31" s="138">
        <v>2022</v>
      </c>
      <c r="R31" s="179" t="s">
        <v>3638</v>
      </c>
    </row>
    <row r="32" spans="1:18" ht="66.95" customHeight="1">
      <c r="A32" s="96">
        <v>19</v>
      </c>
      <c r="B32" s="218">
        <v>14079</v>
      </c>
      <c r="C32" s="177" t="s">
        <v>190</v>
      </c>
      <c r="D32" s="178"/>
      <c r="E32" s="233" t="s">
        <v>182</v>
      </c>
      <c r="F32" s="237" t="s">
        <v>191</v>
      </c>
      <c r="G32" s="229" t="s">
        <v>192</v>
      </c>
      <c r="H32" s="219" t="str">
        <f t="shared" si="0"/>
        <v>фото</v>
      </c>
      <c r="I32" s="220" t="s">
        <v>193</v>
      </c>
      <c r="J32" s="221" t="s">
        <v>27</v>
      </c>
      <c r="K32" s="211">
        <v>5</v>
      </c>
      <c r="L32" s="117">
        <v>70.8</v>
      </c>
      <c r="M32" s="212">
        <v>5</v>
      </c>
      <c r="N32" s="118"/>
      <c r="O32" s="91">
        <f t="shared" si="1"/>
        <v>0</v>
      </c>
      <c r="P32" s="119">
        <v>4607109917978</v>
      </c>
      <c r="Q32" s="97"/>
      <c r="R32" s="179" t="s">
        <v>3638</v>
      </c>
    </row>
    <row r="33" spans="1:18" ht="66.95" customHeight="1">
      <c r="A33" s="96">
        <v>20</v>
      </c>
      <c r="B33" s="222">
        <v>14750</v>
      </c>
      <c r="C33" s="177" t="s">
        <v>190</v>
      </c>
      <c r="D33" s="178"/>
      <c r="E33" s="233" t="s">
        <v>182</v>
      </c>
      <c r="F33" s="237" t="s">
        <v>191</v>
      </c>
      <c r="G33" s="229" t="s">
        <v>192</v>
      </c>
      <c r="H33" s="219" t="str">
        <f t="shared" si="0"/>
        <v>фото</v>
      </c>
      <c r="I33" s="220" t="s">
        <v>193</v>
      </c>
      <c r="J33" s="221" t="s">
        <v>27</v>
      </c>
      <c r="K33" s="211">
        <v>5</v>
      </c>
      <c r="L33" s="117">
        <v>66.8</v>
      </c>
      <c r="M33" s="223">
        <v>30</v>
      </c>
      <c r="N33" s="118"/>
      <c r="O33" s="91">
        <f t="shared" si="1"/>
        <v>0</v>
      </c>
      <c r="P33" s="119">
        <v>2303150147501</v>
      </c>
      <c r="Q33" s="97"/>
      <c r="R33" s="179" t="s">
        <v>3638</v>
      </c>
    </row>
    <row r="34" spans="1:18" ht="72" customHeight="1">
      <c r="A34" s="96">
        <v>21</v>
      </c>
      <c r="B34" s="218">
        <v>6306</v>
      </c>
      <c r="C34" s="177" t="s">
        <v>529</v>
      </c>
      <c r="D34" s="178"/>
      <c r="E34" s="233" t="s">
        <v>182</v>
      </c>
      <c r="F34" s="237" t="s">
        <v>530</v>
      </c>
      <c r="G34" s="229" t="s">
        <v>531</v>
      </c>
      <c r="H34" s="219" t="str">
        <f t="shared" si="0"/>
        <v>фото</v>
      </c>
      <c r="I34" s="220" t="s">
        <v>532</v>
      </c>
      <c r="J34" s="221" t="s">
        <v>27</v>
      </c>
      <c r="K34" s="211">
        <v>5</v>
      </c>
      <c r="L34" s="117">
        <v>73.399999999999991</v>
      </c>
      <c r="M34" s="212">
        <v>5</v>
      </c>
      <c r="N34" s="118"/>
      <c r="O34" s="91">
        <f t="shared" si="1"/>
        <v>0</v>
      </c>
      <c r="P34" s="119">
        <v>4607109956526</v>
      </c>
      <c r="Q34" s="138">
        <v>2022</v>
      </c>
      <c r="R34" s="179" t="s">
        <v>3638</v>
      </c>
    </row>
    <row r="35" spans="1:18" ht="72" customHeight="1">
      <c r="A35" s="96">
        <v>22</v>
      </c>
      <c r="B35" s="222">
        <v>3662</v>
      </c>
      <c r="C35" s="177" t="s">
        <v>529</v>
      </c>
      <c r="D35" s="178"/>
      <c r="E35" s="233" t="s">
        <v>182</v>
      </c>
      <c r="F35" s="237" t="s">
        <v>530</v>
      </c>
      <c r="G35" s="229" t="s">
        <v>531</v>
      </c>
      <c r="H35" s="219" t="str">
        <f t="shared" si="0"/>
        <v>фото</v>
      </c>
      <c r="I35" s="220" t="s">
        <v>532</v>
      </c>
      <c r="J35" s="221" t="s">
        <v>27</v>
      </c>
      <c r="K35" s="211">
        <v>5</v>
      </c>
      <c r="L35" s="117">
        <v>69.199999999999989</v>
      </c>
      <c r="M35" s="223">
        <v>30</v>
      </c>
      <c r="N35" s="118"/>
      <c r="O35" s="91">
        <f t="shared" si="1"/>
        <v>0</v>
      </c>
      <c r="P35" s="119">
        <v>2303150036621</v>
      </c>
      <c r="Q35" s="138">
        <v>2022</v>
      </c>
      <c r="R35" s="179" t="s">
        <v>3638</v>
      </c>
    </row>
    <row r="36" spans="1:18" ht="66.95" customHeight="1">
      <c r="A36" s="96">
        <v>23</v>
      </c>
      <c r="B36" s="218">
        <v>1006</v>
      </c>
      <c r="C36" s="177" t="s">
        <v>533</v>
      </c>
      <c r="D36" s="178"/>
      <c r="E36" s="233" t="s">
        <v>182</v>
      </c>
      <c r="F36" s="237" t="s">
        <v>534</v>
      </c>
      <c r="G36" s="229" t="s">
        <v>535</v>
      </c>
      <c r="H36" s="219" t="str">
        <f t="shared" si="0"/>
        <v>фото</v>
      </c>
      <c r="I36" s="220" t="s">
        <v>636</v>
      </c>
      <c r="J36" s="221" t="s">
        <v>27</v>
      </c>
      <c r="K36" s="211">
        <v>5</v>
      </c>
      <c r="L36" s="117">
        <v>72.099999999999994</v>
      </c>
      <c r="M36" s="212">
        <v>5</v>
      </c>
      <c r="N36" s="118"/>
      <c r="O36" s="91">
        <f t="shared" si="1"/>
        <v>0</v>
      </c>
      <c r="P36" s="119">
        <v>4607109972038</v>
      </c>
      <c r="Q36" s="138">
        <v>2022</v>
      </c>
      <c r="R36" s="179" t="s">
        <v>3638</v>
      </c>
    </row>
    <row r="37" spans="1:18" ht="66.95" customHeight="1">
      <c r="A37" s="96">
        <v>24</v>
      </c>
      <c r="B37" s="222">
        <v>2997</v>
      </c>
      <c r="C37" s="177" t="s">
        <v>533</v>
      </c>
      <c r="D37" s="178"/>
      <c r="E37" s="233" t="s">
        <v>182</v>
      </c>
      <c r="F37" s="237" t="s">
        <v>534</v>
      </c>
      <c r="G37" s="229" t="s">
        <v>535</v>
      </c>
      <c r="H37" s="219" t="str">
        <f t="shared" si="0"/>
        <v>фото</v>
      </c>
      <c r="I37" s="220" t="s">
        <v>636</v>
      </c>
      <c r="J37" s="221" t="s">
        <v>27</v>
      </c>
      <c r="K37" s="211">
        <v>5</v>
      </c>
      <c r="L37" s="117">
        <v>68</v>
      </c>
      <c r="M37" s="223">
        <v>30</v>
      </c>
      <c r="N37" s="118"/>
      <c r="O37" s="91">
        <f t="shared" si="1"/>
        <v>0</v>
      </c>
      <c r="P37" s="119">
        <v>2303150029975</v>
      </c>
      <c r="Q37" s="138">
        <v>2022</v>
      </c>
      <c r="R37" s="179" t="s">
        <v>3638</v>
      </c>
    </row>
    <row r="38" spans="1:18" ht="66.95" customHeight="1">
      <c r="A38" s="96">
        <v>25</v>
      </c>
      <c r="B38" s="218">
        <v>14080</v>
      </c>
      <c r="C38" s="177" t="s">
        <v>194</v>
      </c>
      <c r="D38" s="178"/>
      <c r="E38" s="233" t="s">
        <v>182</v>
      </c>
      <c r="F38" s="237" t="s">
        <v>195</v>
      </c>
      <c r="G38" s="229" t="s">
        <v>196</v>
      </c>
      <c r="H38" s="219" t="str">
        <f t="shared" si="0"/>
        <v>фото</v>
      </c>
      <c r="I38" s="220" t="s">
        <v>197</v>
      </c>
      <c r="J38" s="221" t="s">
        <v>27</v>
      </c>
      <c r="K38" s="211">
        <v>5</v>
      </c>
      <c r="L38" s="117">
        <v>72.099999999999994</v>
      </c>
      <c r="M38" s="212">
        <v>5</v>
      </c>
      <c r="N38" s="118"/>
      <c r="O38" s="91">
        <f t="shared" si="1"/>
        <v>0</v>
      </c>
      <c r="P38" s="119">
        <v>4607109917961</v>
      </c>
      <c r="Q38" s="97"/>
      <c r="R38" s="179" t="s">
        <v>3638</v>
      </c>
    </row>
    <row r="39" spans="1:18" ht="66.95" customHeight="1">
      <c r="A39" s="96">
        <v>26</v>
      </c>
      <c r="B39" s="222">
        <v>14751</v>
      </c>
      <c r="C39" s="177" t="s">
        <v>194</v>
      </c>
      <c r="D39" s="178"/>
      <c r="E39" s="233" t="s">
        <v>182</v>
      </c>
      <c r="F39" s="237" t="s">
        <v>195</v>
      </c>
      <c r="G39" s="229" t="s">
        <v>196</v>
      </c>
      <c r="H39" s="219" t="str">
        <f t="shared" si="0"/>
        <v>фото</v>
      </c>
      <c r="I39" s="220" t="s">
        <v>197</v>
      </c>
      <c r="J39" s="221" t="s">
        <v>27</v>
      </c>
      <c r="K39" s="211">
        <v>5</v>
      </c>
      <c r="L39" s="117">
        <v>68</v>
      </c>
      <c r="M39" s="223">
        <v>30</v>
      </c>
      <c r="N39" s="118"/>
      <c r="O39" s="91">
        <f t="shared" si="1"/>
        <v>0</v>
      </c>
      <c r="P39" s="119">
        <v>2303150147518</v>
      </c>
      <c r="Q39" s="97"/>
      <c r="R39" s="179" t="s">
        <v>3638</v>
      </c>
    </row>
    <row r="40" spans="1:18" ht="66.95" customHeight="1">
      <c r="A40" s="96">
        <v>27</v>
      </c>
      <c r="B40" s="218">
        <v>8501</v>
      </c>
      <c r="C40" s="177" t="s">
        <v>1057</v>
      </c>
      <c r="D40" s="178"/>
      <c r="E40" s="233" t="s">
        <v>182</v>
      </c>
      <c r="F40" s="237" t="s">
        <v>1058</v>
      </c>
      <c r="G40" s="229" t="s">
        <v>1059</v>
      </c>
      <c r="H40" s="219" t="str">
        <f t="shared" si="0"/>
        <v>фото</v>
      </c>
      <c r="I40" s="220" t="s">
        <v>3639</v>
      </c>
      <c r="J40" s="221" t="s">
        <v>27</v>
      </c>
      <c r="K40" s="211">
        <v>5</v>
      </c>
      <c r="L40" s="117">
        <v>77.199999999999989</v>
      </c>
      <c r="M40" s="212">
        <v>5</v>
      </c>
      <c r="N40" s="118"/>
      <c r="O40" s="91">
        <f t="shared" si="1"/>
        <v>0</v>
      </c>
      <c r="P40" s="119">
        <v>4607109986073</v>
      </c>
      <c r="Q40" s="138">
        <v>2022</v>
      </c>
      <c r="R40" s="179" t="s">
        <v>3638</v>
      </c>
    </row>
    <row r="41" spans="1:18" ht="66.95" customHeight="1">
      <c r="A41" s="96">
        <v>28</v>
      </c>
      <c r="B41" s="222">
        <v>9250</v>
      </c>
      <c r="C41" s="177" t="s">
        <v>1057</v>
      </c>
      <c r="D41" s="178"/>
      <c r="E41" s="233" t="s">
        <v>182</v>
      </c>
      <c r="F41" s="237" t="s">
        <v>1058</v>
      </c>
      <c r="G41" s="229" t="s">
        <v>1059</v>
      </c>
      <c r="H41" s="219" t="str">
        <f t="shared" si="0"/>
        <v>фото</v>
      </c>
      <c r="I41" s="220" t="s">
        <v>3639</v>
      </c>
      <c r="J41" s="221" t="s">
        <v>27</v>
      </c>
      <c r="K41" s="211">
        <v>5</v>
      </c>
      <c r="L41" s="117">
        <v>72.8</v>
      </c>
      <c r="M41" s="223">
        <v>30</v>
      </c>
      <c r="N41" s="118"/>
      <c r="O41" s="91">
        <f t="shared" si="1"/>
        <v>0</v>
      </c>
      <c r="P41" s="119">
        <v>2303150092504</v>
      </c>
      <c r="Q41" s="138">
        <v>2022</v>
      </c>
      <c r="R41" s="179" t="s">
        <v>3638</v>
      </c>
    </row>
    <row r="42" spans="1:18" ht="72.2" customHeight="1">
      <c r="A42" s="96">
        <v>29</v>
      </c>
      <c r="B42" s="218">
        <v>3472</v>
      </c>
      <c r="C42" s="177" t="s">
        <v>836</v>
      </c>
      <c r="D42" s="178"/>
      <c r="E42" s="234" t="s">
        <v>182</v>
      </c>
      <c r="F42" s="238" t="s">
        <v>837</v>
      </c>
      <c r="G42" s="230" t="s">
        <v>838</v>
      </c>
      <c r="H42" s="219" t="str">
        <f t="shared" si="0"/>
        <v>фото</v>
      </c>
      <c r="I42" s="220" t="s">
        <v>839</v>
      </c>
      <c r="J42" s="221" t="s">
        <v>27</v>
      </c>
      <c r="K42" s="211">
        <v>3</v>
      </c>
      <c r="L42" s="117">
        <v>71.899999999999991</v>
      </c>
      <c r="M42" s="212">
        <v>5</v>
      </c>
      <c r="N42" s="118"/>
      <c r="O42" s="91">
        <f t="shared" si="1"/>
        <v>0</v>
      </c>
      <c r="P42" s="119">
        <v>4607109980354</v>
      </c>
      <c r="Q42" s="97" t="s">
        <v>46</v>
      </c>
      <c r="R42" s="179" t="s">
        <v>3638</v>
      </c>
    </row>
    <row r="43" spans="1:18" ht="72.2" customHeight="1">
      <c r="A43" s="96">
        <v>30</v>
      </c>
      <c r="B43" s="222">
        <v>14537</v>
      </c>
      <c r="C43" s="177" t="s">
        <v>836</v>
      </c>
      <c r="D43" s="178"/>
      <c r="E43" s="234" t="s">
        <v>182</v>
      </c>
      <c r="F43" s="238" t="s">
        <v>837</v>
      </c>
      <c r="G43" s="230" t="s">
        <v>838</v>
      </c>
      <c r="H43" s="219" t="str">
        <f t="shared" si="0"/>
        <v>фото</v>
      </c>
      <c r="I43" s="220" t="s">
        <v>839</v>
      </c>
      <c r="J43" s="221" t="s">
        <v>27</v>
      </c>
      <c r="K43" s="211">
        <v>3</v>
      </c>
      <c r="L43" s="117">
        <v>67.8</v>
      </c>
      <c r="M43" s="223">
        <v>30</v>
      </c>
      <c r="N43" s="118"/>
      <c r="O43" s="91">
        <f t="shared" si="1"/>
        <v>0</v>
      </c>
      <c r="P43" s="119">
        <v>2303090145377</v>
      </c>
      <c r="Q43" s="97" t="s">
        <v>46</v>
      </c>
      <c r="R43" s="179" t="s">
        <v>3638</v>
      </c>
    </row>
    <row r="44" spans="1:18" ht="66.95" customHeight="1">
      <c r="A44" s="96">
        <v>31</v>
      </c>
      <c r="B44" s="218">
        <v>14078</v>
      </c>
      <c r="C44" s="177" t="s">
        <v>198</v>
      </c>
      <c r="D44" s="178"/>
      <c r="E44" s="233" t="s">
        <v>182</v>
      </c>
      <c r="F44" s="237" t="s">
        <v>199</v>
      </c>
      <c r="G44" s="229" t="s">
        <v>200</v>
      </c>
      <c r="H44" s="219" t="str">
        <f t="shared" si="0"/>
        <v>фото</v>
      </c>
      <c r="I44" s="220" t="s">
        <v>201</v>
      </c>
      <c r="J44" s="221" t="s">
        <v>27</v>
      </c>
      <c r="K44" s="211">
        <v>5</v>
      </c>
      <c r="L44" s="117">
        <v>73.399999999999991</v>
      </c>
      <c r="M44" s="212">
        <v>5</v>
      </c>
      <c r="N44" s="118"/>
      <c r="O44" s="91">
        <f t="shared" si="1"/>
        <v>0</v>
      </c>
      <c r="P44" s="119">
        <v>4607109917985</v>
      </c>
      <c r="Q44" s="97"/>
      <c r="R44" s="179" t="s">
        <v>3638</v>
      </c>
    </row>
    <row r="45" spans="1:18" ht="66.95" customHeight="1">
      <c r="A45" s="96">
        <v>32</v>
      </c>
      <c r="B45" s="222">
        <v>14749</v>
      </c>
      <c r="C45" s="177" t="s">
        <v>198</v>
      </c>
      <c r="D45" s="178"/>
      <c r="E45" s="233" t="s">
        <v>182</v>
      </c>
      <c r="F45" s="237" t="s">
        <v>199</v>
      </c>
      <c r="G45" s="229" t="s">
        <v>200</v>
      </c>
      <c r="H45" s="219" t="str">
        <f t="shared" si="0"/>
        <v>фото</v>
      </c>
      <c r="I45" s="220" t="s">
        <v>201</v>
      </c>
      <c r="J45" s="221" t="s">
        <v>27</v>
      </c>
      <c r="K45" s="211">
        <v>5</v>
      </c>
      <c r="L45" s="117">
        <v>69.199999999999989</v>
      </c>
      <c r="M45" s="223">
        <v>30</v>
      </c>
      <c r="N45" s="118"/>
      <c r="O45" s="91">
        <f t="shared" si="1"/>
        <v>0</v>
      </c>
      <c r="P45" s="119">
        <v>2303150147495</v>
      </c>
      <c r="Q45" s="97"/>
      <c r="R45" s="179" t="s">
        <v>3638</v>
      </c>
    </row>
    <row r="46" spans="1:18" ht="66.95" customHeight="1">
      <c r="A46" s="96">
        <v>33</v>
      </c>
      <c r="B46" s="218">
        <v>14117</v>
      </c>
      <c r="C46" s="177" t="s">
        <v>202</v>
      </c>
      <c r="D46" s="178"/>
      <c r="E46" s="233" t="s">
        <v>182</v>
      </c>
      <c r="F46" s="237" t="s">
        <v>203</v>
      </c>
      <c r="G46" s="229" t="s">
        <v>204</v>
      </c>
      <c r="H46" s="219" t="str">
        <f t="shared" si="0"/>
        <v>фото</v>
      </c>
      <c r="I46" s="220" t="s">
        <v>205</v>
      </c>
      <c r="J46" s="221" t="s">
        <v>27</v>
      </c>
      <c r="K46" s="211">
        <v>5</v>
      </c>
      <c r="L46" s="117">
        <v>70.8</v>
      </c>
      <c r="M46" s="212">
        <v>5</v>
      </c>
      <c r="N46" s="118"/>
      <c r="O46" s="91">
        <f t="shared" si="1"/>
        <v>0</v>
      </c>
      <c r="P46" s="119">
        <v>4607109917596</v>
      </c>
      <c r="Q46" s="97"/>
      <c r="R46" s="179" t="s">
        <v>3638</v>
      </c>
    </row>
    <row r="47" spans="1:18" ht="66.95" customHeight="1">
      <c r="A47" s="96">
        <v>34</v>
      </c>
      <c r="B47" s="222">
        <v>14788</v>
      </c>
      <c r="C47" s="177" t="s">
        <v>202</v>
      </c>
      <c r="D47" s="178"/>
      <c r="E47" s="233" t="s">
        <v>182</v>
      </c>
      <c r="F47" s="237" t="s">
        <v>203</v>
      </c>
      <c r="G47" s="229" t="s">
        <v>204</v>
      </c>
      <c r="H47" s="219" t="str">
        <f t="shared" si="0"/>
        <v>фото</v>
      </c>
      <c r="I47" s="220" t="s">
        <v>205</v>
      </c>
      <c r="J47" s="221" t="s">
        <v>27</v>
      </c>
      <c r="K47" s="211">
        <v>5</v>
      </c>
      <c r="L47" s="117">
        <v>66.8</v>
      </c>
      <c r="M47" s="223">
        <v>30</v>
      </c>
      <c r="N47" s="118"/>
      <c r="O47" s="91">
        <f t="shared" si="1"/>
        <v>0</v>
      </c>
      <c r="P47" s="119">
        <v>2303150147884</v>
      </c>
      <c r="Q47" s="97"/>
      <c r="R47" s="179" t="s">
        <v>3638</v>
      </c>
    </row>
    <row r="48" spans="1:18" ht="72.2" customHeight="1">
      <c r="A48" s="96">
        <v>35</v>
      </c>
      <c r="B48" s="218">
        <v>8744</v>
      </c>
      <c r="C48" s="177" t="s">
        <v>956</v>
      </c>
      <c r="D48" s="178"/>
      <c r="E48" s="234" t="s">
        <v>182</v>
      </c>
      <c r="F48" s="238" t="s">
        <v>957</v>
      </c>
      <c r="G48" s="230" t="s">
        <v>958</v>
      </c>
      <c r="H48" s="219" t="str">
        <f t="shared" si="0"/>
        <v>фото</v>
      </c>
      <c r="I48" s="220" t="s">
        <v>959</v>
      </c>
      <c r="J48" s="221" t="s">
        <v>27</v>
      </c>
      <c r="K48" s="211">
        <v>3</v>
      </c>
      <c r="L48" s="117">
        <v>71.899999999999991</v>
      </c>
      <c r="M48" s="212">
        <v>5</v>
      </c>
      <c r="N48" s="118"/>
      <c r="O48" s="91">
        <f t="shared" si="1"/>
        <v>0</v>
      </c>
      <c r="P48" s="119">
        <v>4607109986462</v>
      </c>
      <c r="Q48" s="97" t="s">
        <v>46</v>
      </c>
      <c r="R48" s="179" t="s">
        <v>3638</v>
      </c>
    </row>
    <row r="49" spans="1:18" ht="72.2" customHeight="1">
      <c r="A49" s="96">
        <v>36</v>
      </c>
      <c r="B49" s="222">
        <v>14600</v>
      </c>
      <c r="C49" s="177" t="s">
        <v>956</v>
      </c>
      <c r="D49" s="178"/>
      <c r="E49" s="234" t="s">
        <v>182</v>
      </c>
      <c r="F49" s="238" t="s">
        <v>957</v>
      </c>
      <c r="G49" s="230" t="s">
        <v>958</v>
      </c>
      <c r="H49" s="219" t="str">
        <f t="shared" si="0"/>
        <v>фото</v>
      </c>
      <c r="I49" s="220" t="s">
        <v>959</v>
      </c>
      <c r="J49" s="221" t="s">
        <v>27</v>
      </c>
      <c r="K49" s="211">
        <v>3</v>
      </c>
      <c r="L49" s="117">
        <v>67.8</v>
      </c>
      <c r="M49" s="223">
        <v>30</v>
      </c>
      <c r="N49" s="118"/>
      <c r="O49" s="91">
        <f t="shared" si="1"/>
        <v>0</v>
      </c>
      <c r="P49" s="119">
        <v>2303090146008</v>
      </c>
      <c r="Q49" s="97" t="s">
        <v>46</v>
      </c>
      <c r="R49" s="179" t="s">
        <v>3638</v>
      </c>
    </row>
    <row r="50" spans="1:18" ht="66.95" customHeight="1">
      <c r="A50" s="96">
        <v>37</v>
      </c>
      <c r="B50" s="218">
        <v>14088</v>
      </c>
      <c r="C50" s="177" t="s">
        <v>206</v>
      </c>
      <c r="D50" s="178"/>
      <c r="E50" s="233" t="s">
        <v>182</v>
      </c>
      <c r="F50" s="237" t="s">
        <v>207</v>
      </c>
      <c r="G50" s="229" t="s">
        <v>208</v>
      </c>
      <c r="H50" s="219" t="str">
        <f t="shared" ref="H50:H81" si="2">HYPERLINK("https://www.gardenbulbs.ru/images/promoline_CL/thumbnails/"&amp;C50&amp;".jpg","фото")</f>
        <v>фото</v>
      </c>
      <c r="I50" s="220" t="s">
        <v>209</v>
      </c>
      <c r="J50" s="221" t="s">
        <v>27</v>
      </c>
      <c r="K50" s="211">
        <v>5</v>
      </c>
      <c r="L50" s="117">
        <v>70.8</v>
      </c>
      <c r="M50" s="212">
        <v>5</v>
      </c>
      <c r="N50" s="118"/>
      <c r="O50" s="91">
        <f t="shared" si="1"/>
        <v>0</v>
      </c>
      <c r="P50" s="119">
        <v>4607109917886</v>
      </c>
      <c r="Q50" s="97"/>
      <c r="R50" s="179" t="s">
        <v>3638</v>
      </c>
    </row>
    <row r="51" spans="1:18" ht="66.95" customHeight="1">
      <c r="A51" s="96">
        <v>38</v>
      </c>
      <c r="B51" s="222">
        <v>14759</v>
      </c>
      <c r="C51" s="177" t="s">
        <v>206</v>
      </c>
      <c r="D51" s="178"/>
      <c r="E51" s="233" t="s">
        <v>182</v>
      </c>
      <c r="F51" s="237" t="s">
        <v>207</v>
      </c>
      <c r="G51" s="229" t="s">
        <v>208</v>
      </c>
      <c r="H51" s="219" t="str">
        <f t="shared" si="2"/>
        <v>фото</v>
      </c>
      <c r="I51" s="220" t="s">
        <v>209</v>
      </c>
      <c r="J51" s="221" t="s">
        <v>27</v>
      </c>
      <c r="K51" s="211">
        <v>5</v>
      </c>
      <c r="L51" s="117">
        <v>66.8</v>
      </c>
      <c r="M51" s="223">
        <v>30</v>
      </c>
      <c r="N51" s="118"/>
      <c r="O51" s="91">
        <f t="shared" si="1"/>
        <v>0</v>
      </c>
      <c r="P51" s="119">
        <v>2303150147594</v>
      </c>
      <c r="Q51" s="97"/>
      <c r="R51" s="179" t="s">
        <v>3638</v>
      </c>
    </row>
    <row r="52" spans="1:18" ht="66.95" customHeight="1">
      <c r="A52" s="96">
        <v>39</v>
      </c>
      <c r="B52" s="218">
        <v>14084</v>
      </c>
      <c r="C52" s="177" t="s">
        <v>210</v>
      </c>
      <c r="D52" s="178"/>
      <c r="E52" s="233" t="s">
        <v>182</v>
      </c>
      <c r="F52" s="237" t="s">
        <v>211</v>
      </c>
      <c r="G52" s="229" t="s">
        <v>212</v>
      </c>
      <c r="H52" s="219" t="str">
        <f t="shared" si="2"/>
        <v>фото</v>
      </c>
      <c r="I52" s="220" t="s">
        <v>213</v>
      </c>
      <c r="J52" s="221" t="s">
        <v>27</v>
      </c>
      <c r="K52" s="211">
        <v>5</v>
      </c>
      <c r="L52" s="117">
        <v>70.8</v>
      </c>
      <c r="M52" s="212">
        <v>5</v>
      </c>
      <c r="N52" s="118"/>
      <c r="O52" s="91">
        <f t="shared" si="1"/>
        <v>0</v>
      </c>
      <c r="P52" s="119">
        <v>4607109917923</v>
      </c>
      <c r="Q52" s="97"/>
      <c r="R52" s="179" t="s">
        <v>3638</v>
      </c>
    </row>
    <row r="53" spans="1:18" ht="66.95" customHeight="1">
      <c r="A53" s="96">
        <v>40</v>
      </c>
      <c r="B53" s="222">
        <v>14755</v>
      </c>
      <c r="C53" s="177" t="s">
        <v>210</v>
      </c>
      <c r="D53" s="178"/>
      <c r="E53" s="233" t="s">
        <v>182</v>
      </c>
      <c r="F53" s="237" t="s">
        <v>211</v>
      </c>
      <c r="G53" s="229" t="s">
        <v>212</v>
      </c>
      <c r="H53" s="219" t="str">
        <f t="shared" si="2"/>
        <v>фото</v>
      </c>
      <c r="I53" s="220" t="s">
        <v>213</v>
      </c>
      <c r="J53" s="221" t="s">
        <v>27</v>
      </c>
      <c r="K53" s="211">
        <v>5</v>
      </c>
      <c r="L53" s="117">
        <v>66.8</v>
      </c>
      <c r="M53" s="223">
        <v>30</v>
      </c>
      <c r="N53" s="118"/>
      <c r="O53" s="91">
        <f t="shared" si="1"/>
        <v>0</v>
      </c>
      <c r="P53" s="119">
        <v>2303150147556</v>
      </c>
      <c r="Q53" s="97"/>
      <c r="R53" s="179" t="s">
        <v>3638</v>
      </c>
    </row>
    <row r="54" spans="1:18" ht="66.95" customHeight="1">
      <c r="A54" s="96">
        <v>41</v>
      </c>
      <c r="B54" s="218">
        <v>14086</v>
      </c>
      <c r="C54" s="177" t="s">
        <v>214</v>
      </c>
      <c r="D54" s="178"/>
      <c r="E54" s="233" t="s">
        <v>182</v>
      </c>
      <c r="F54" s="237" t="s">
        <v>215</v>
      </c>
      <c r="G54" s="229" t="s">
        <v>216</v>
      </c>
      <c r="H54" s="219" t="str">
        <f t="shared" si="2"/>
        <v>фото</v>
      </c>
      <c r="I54" s="220" t="s">
        <v>3640</v>
      </c>
      <c r="J54" s="221" t="s">
        <v>27</v>
      </c>
      <c r="K54" s="211">
        <v>3</v>
      </c>
      <c r="L54" s="117">
        <v>71.899999999999991</v>
      </c>
      <c r="M54" s="212">
        <v>5</v>
      </c>
      <c r="N54" s="118"/>
      <c r="O54" s="91">
        <f t="shared" si="1"/>
        <v>0</v>
      </c>
      <c r="P54" s="119">
        <v>4607109917909</v>
      </c>
      <c r="Q54" s="97"/>
      <c r="R54" s="179" t="s">
        <v>3638</v>
      </c>
    </row>
    <row r="55" spans="1:18" ht="66.95" customHeight="1">
      <c r="A55" s="96">
        <v>42</v>
      </c>
      <c r="B55" s="222">
        <v>14757</v>
      </c>
      <c r="C55" s="177" t="s">
        <v>214</v>
      </c>
      <c r="D55" s="178"/>
      <c r="E55" s="233" t="s">
        <v>182</v>
      </c>
      <c r="F55" s="237" t="s">
        <v>215</v>
      </c>
      <c r="G55" s="229" t="s">
        <v>216</v>
      </c>
      <c r="H55" s="219" t="str">
        <f t="shared" si="2"/>
        <v>фото</v>
      </c>
      <c r="I55" s="220" t="s">
        <v>3640</v>
      </c>
      <c r="J55" s="221" t="s">
        <v>27</v>
      </c>
      <c r="K55" s="211">
        <v>3</v>
      </c>
      <c r="L55" s="117">
        <v>67.8</v>
      </c>
      <c r="M55" s="223">
        <v>30</v>
      </c>
      <c r="N55" s="118"/>
      <c r="O55" s="91">
        <f t="shared" si="1"/>
        <v>0</v>
      </c>
      <c r="P55" s="119">
        <v>2303090147579</v>
      </c>
      <c r="Q55" s="97"/>
      <c r="R55" s="179" t="s">
        <v>3638</v>
      </c>
    </row>
    <row r="56" spans="1:18" ht="66.95" customHeight="1">
      <c r="A56" s="96">
        <v>43</v>
      </c>
      <c r="B56" s="218">
        <v>14085</v>
      </c>
      <c r="C56" s="177" t="s">
        <v>218</v>
      </c>
      <c r="D56" s="178"/>
      <c r="E56" s="233" t="s">
        <v>182</v>
      </c>
      <c r="F56" s="237" t="s">
        <v>219</v>
      </c>
      <c r="G56" s="229" t="s">
        <v>220</v>
      </c>
      <c r="H56" s="219" t="str">
        <f t="shared" si="2"/>
        <v>фото</v>
      </c>
      <c r="I56" s="220" t="s">
        <v>221</v>
      </c>
      <c r="J56" s="221" t="s">
        <v>27</v>
      </c>
      <c r="K56" s="211">
        <v>5</v>
      </c>
      <c r="L56" s="117">
        <v>77.199999999999989</v>
      </c>
      <c r="M56" s="212">
        <v>5</v>
      </c>
      <c r="N56" s="118"/>
      <c r="O56" s="91">
        <f t="shared" si="1"/>
        <v>0</v>
      </c>
      <c r="P56" s="119">
        <v>4607109917916</v>
      </c>
      <c r="Q56" s="97"/>
      <c r="R56" s="179" t="s">
        <v>3638</v>
      </c>
    </row>
    <row r="57" spans="1:18" ht="66.95" customHeight="1">
      <c r="A57" s="96">
        <v>44</v>
      </c>
      <c r="B57" s="222">
        <v>14756</v>
      </c>
      <c r="C57" s="177" t="s">
        <v>218</v>
      </c>
      <c r="D57" s="178"/>
      <c r="E57" s="233" t="s">
        <v>182</v>
      </c>
      <c r="F57" s="237" t="s">
        <v>219</v>
      </c>
      <c r="G57" s="229" t="s">
        <v>220</v>
      </c>
      <c r="H57" s="219" t="str">
        <f t="shared" si="2"/>
        <v>фото</v>
      </c>
      <c r="I57" s="220" t="s">
        <v>221</v>
      </c>
      <c r="J57" s="221" t="s">
        <v>27</v>
      </c>
      <c r="K57" s="211">
        <v>5</v>
      </c>
      <c r="L57" s="117">
        <v>72.8</v>
      </c>
      <c r="M57" s="223">
        <v>30</v>
      </c>
      <c r="N57" s="118"/>
      <c r="O57" s="91">
        <f t="shared" si="1"/>
        <v>0</v>
      </c>
      <c r="P57" s="119">
        <v>2303150147563</v>
      </c>
      <c r="Q57" s="97"/>
      <c r="R57" s="179" t="s">
        <v>3638</v>
      </c>
    </row>
    <row r="58" spans="1:18" ht="66.95" customHeight="1">
      <c r="A58" s="96">
        <v>45</v>
      </c>
      <c r="B58" s="218">
        <v>14087</v>
      </c>
      <c r="C58" s="177" t="s">
        <v>222</v>
      </c>
      <c r="D58" s="178"/>
      <c r="E58" s="233" t="s">
        <v>182</v>
      </c>
      <c r="F58" s="237" t="s">
        <v>223</v>
      </c>
      <c r="G58" s="229" t="s">
        <v>224</v>
      </c>
      <c r="H58" s="219" t="str">
        <f t="shared" si="2"/>
        <v>фото</v>
      </c>
      <c r="I58" s="220" t="s">
        <v>217</v>
      </c>
      <c r="J58" s="221" t="s">
        <v>27</v>
      </c>
      <c r="K58" s="211">
        <v>3</v>
      </c>
      <c r="L58" s="117">
        <v>71.899999999999991</v>
      </c>
      <c r="M58" s="212">
        <v>5</v>
      </c>
      <c r="N58" s="118"/>
      <c r="O58" s="91">
        <f t="shared" si="1"/>
        <v>0</v>
      </c>
      <c r="P58" s="119">
        <v>4607109917893</v>
      </c>
      <c r="Q58" s="97"/>
      <c r="R58" s="179" t="s">
        <v>3638</v>
      </c>
    </row>
    <row r="59" spans="1:18" ht="66.95" customHeight="1">
      <c r="A59" s="96">
        <v>46</v>
      </c>
      <c r="B59" s="222">
        <v>14758</v>
      </c>
      <c r="C59" s="177" t="s">
        <v>222</v>
      </c>
      <c r="D59" s="178"/>
      <c r="E59" s="233" t="s">
        <v>182</v>
      </c>
      <c r="F59" s="237" t="s">
        <v>223</v>
      </c>
      <c r="G59" s="229" t="s">
        <v>224</v>
      </c>
      <c r="H59" s="219" t="str">
        <f t="shared" si="2"/>
        <v>фото</v>
      </c>
      <c r="I59" s="220" t="s">
        <v>217</v>
      </c>
      <c r="J59" s="221" t="s">
        <v>27</v>
      </c>
      <c r="K59" s="211">
        <v>3</v>
      </c>
      <c r="L59" s="117">
        <v>67.8</v>
      </c>
      <c r="M59" s="223">
        <v>30</v>
      </c>
      <c r="N59" s="118"/>
      <c r="O59" s="91">
        <f t="shared" si="1"/>
        <v>0</v>
      </c>
      <c r="P59" s="119">
        <v>2303090147586</v>
      </c>
      <c r="Q59" s="97"/>
      <c r="R59" s="179" t="s">
        <v>3638</v>
      </c>
    </row>
    <row r="60" spans="1:18" ht="66.95" customHeight="1">
      <c r="A60" s="96">
        <v>47</v>
      </c>
      <c r="B60" s="218">
        <v>14091</v>
      </c>
      <c r="C60" s="177" t="s">
        <v>225</v>
      </c>
      <c r="D60" s="178"/>
      <c r="E60" s="233" t="s">
        <v>182</v>
      </c>
      <c r="F60" s="237" t="s">
        <v>226</v>
      </c>
      <c r="G60" s="229" t="s">
        <v>227</v>
      </c>
      <c r="H60" s="219" t="str">
        <f t="shared" si="2"/>
        <v>фото</v>
      </c>
      <c r="I60" s="220" t="s">
        <v>228</v>
      </c>
      <c r="J60" s="221" t="s">
        <v>27</v>
      </c>
      <c r="K60" s="211">
        <v>5</v>
      </c>
      <c r="L60" s="117">
        <v>68.899999999999991</v>
      </c>
      <c r="M60" s="212">
        <v>5</v>
      </c>
      <c r="N60" s="118"/>
      <c r="O60" s="91">
        <f t="shared" si="1"/>
        <v>0</v>
      </c>
      <c r="P60" s="119">
        <v>4607109917855</v>
      </c>
      <c r="Q60" s="97"/>
      <c r="R60" s="179" t="s">
        <v>3638</v>
      </c>
    </row>
    <row r="61" spans="1:18" ht="66.95" customHeight="1">
      <c r="A61" s="96">
        <v>48</v>
      </c>
      <c r="B61" s="222">
        <v>14762</v>
      </c>
      <c r="C61" s="177" t="s">
        <v>225</v>
      </c>
      <c r="D61" s="178"/>
      <c r="E61" s="233" t="s">
        <v>182</v>
      </c>
      <c r="F61" s="237" t="s">
        <v>226</v>
      </c>
      <c r="G61" s="229" t="s">
        <v>227</v>
      </c>
      <c r="H61" s="219" t="str">
        <f t="shared" si="2"/>
        <v>фото</v>
      </c>
      <c r="I61" s="220" t="s">
        <v>228</v>
      </c>
      <c r="J61" s="221" t="s">
        <v>27</v>
      </c>
      <c r="K61" s="211">
        <v>5</v>
      </c>
      <c r="L61" s="117">
        <v>65</v>
      </c>
      <c r="M61" s="223">
        <v>30</v>
      </c>
      <c r="N61" s="118"/>
      <c r="O61" s="91">
        <f t="shared" si="1"/>
        <v>0</v>
      </c>
      <c r="P61" s="119">
        <v>2303150147624</v>
      </c>
      <c r="Q61" s="97"/>
      <c r="R61" s="179" t="s">
        <v>3638</v>
      </c>
    </row>
    <row r="62" spans="1:18" ht="66.95" customHeight="1">
      <c r="A62" s="96">
        <v>49</v>
      </c>
      <c r="B62" s="218">
        <v>14092</v>
      </c>
      <c r="C62" s="177" t="s">
        <v>229</v>
      </c>
      <c r="D62" s="178"/>
      <c r="E62" s="233" t="s">
        <v>182</v>
      </c>
      <c r="F62" s="237" t="s">
        <v>230</v>
      </c>
      <c r="G62" s="229" t="s">
        <v>231</v>
      </c>
      <c r="H62" s="219" t="str">
        <f t="shared" si="2"/>
        <v>фото</v>
      </c>
      <c r="I62" s="220" t="s">
        <v>232</v>
      </c>
      <c r="J62" s="221" t="s">
        <v>27</v>
      </c>
      <c r="K62" s="211">
        <v>5</v>
      </c>
      <c r="L62" s="117">
        <v>69.599999999999994</v>
      </c>
      <c r="M62" s="212">
        <v>5</v>
      </c>
      <c r="N62" s="118"/>
      <c r="O62" s="91">
        <f t="shared" si="1"/>
        <v>0</v>
      </c>
      <c r="P62" s="119">
        <v>4607109917848</v>
      </c>
      <c r="Q62" s="97"/>
      <c r="R62" s="179" t="s">
        <v>3638</v>
      </c>
    </row>
    <row r="63" spans="1:18" ht="66.95" customHeight="1">
      <c r="A63" s="96">
        <v>50</v>
      </c>
      <c r="B63" s="222">
        <v>14763</v>
      </c>
      <c r="C63" s="177" t="s">
        <v>229</v>
      </c>
      <c r="D63" s="178"/>
      <c r="E63" s="233" t="s">
        <v>182</v>
      </c>
      <c r="F63" s="237" t="s">
        <v>230</v>
      </c>
      <c r="G63" s="229" t="s">
        <v>231</v>
      </c>
      <c r="H63" s="219" t="str">
        <f t="shared" si="2"/>
        <v>фото</v>
      </c>
      <c r="I63" s="220" t="s">
        <v>232</v>
      </c>
      <c r="J63" s="221" t="s">
        <v>27</v>
      </c>
      <c r="K63" s="211">
        <v>5</v>
      </c>
      <c r="L63" s="117">
        <v>65.599999999999994</v>
      </c>
      <c r="M63" s="223">
        <v>30</v>
      </c>
      <c r="N63" s="118"/>
      <c r="O63" s="91">
        <f t="shared" si="1"/>
        <v>0</v>
      </c>
      <c r="P63" s="119">
        <v>2303150147631</v>
      </c>
      <c r="Q63" s="97"/>
      <c r="R63" s="179" t="s">
        <v>3638</v>
      </c>
    </row>
    <row r="64" spans="1:18" ht="72" customHeight="1">
      <c r="A64" s="96">
        <v>51</v>
      </c>
      <c r="B64" s="218">
        <v>5359</v>
      </c>
      <c r="C64" s="177" t="s">
        <v>960</v>
      </c>
      <c r="D64" s="178"/>
      <c r="E64" s="234" t="s">
        <v>182</v>
      </c>
      <c r="F64" s="238" t="s">
        <v>961</v>
      </c>
      <c r="G64" s="230" t="s">
        <v>962</v>
      </c>
      <c r="H64" s="219" t="str">
        <f t="shared" si="2"/>
        <v>фото</v>
      </c>
      <c r="I64" s="220" t="s">
        <v>3641</v>
      </c>
      <c r="J64" s="221" t="s">
        <v>27</v>
      </c>
      <c r="K64" s="211">
        <v>3</v>
      </c>
      <c r="L64" s="117">
        <v>71.899999999999991</v>
      </c>
      <c r="M64" s="212">
        <v>5</v>
      </c>
      <c r="N64" s="118"/>
      <c r="O64" s="91">
        <f t="shared" si="1"/>
        <v>0</v>
      </c>
      <c r="P64" s="119">
        <v>4607109986592</v>
      </c>
      <c r="Q64" s="97" t="s">
        <v>46</v>
      </c>
      <c r="R64" s="179" t="s">
        <v>3638</v>
      </c>
    </row>
    <row r="65" spans="1:18" ht="72" customHeight="1">
      <c r="A65" s="96">
        <v>52</v>
      </c>
      <c r="B65" s="222">
        <v>14538</v>
      </c>
      <c r="C65" s="177" t="s">
        <v>960</v>
      </c>
      <c r="D65" s="178"/>
      <c r="E65" s="234" t="s">
        <v>182</v>
      </c>
      <c r="F65" s="238" t="s">
        <v>961</v>
      </c>
      <c r="G65" s="230" t="s">
        <v>962</v>
      </c>
      <c r="H65" s="219" t="str">
        <f t="shared" si="2"/>
        <v>фото</v>
      </c>
      <c r="I65" s="220" t="s">
        <v>3641</v>
      </c>
      <c r="J65" s="221" t="s">
        <v>27</v>
      </c>
      <c r="K65" s="211">
        <v>3</v>
      </c>
      <c r="L65" s="117">
        <v>67.8</v>
      </c>
      <c r="M65" s="223">
        <v>30</v>
      </c>
      <c r="N65" s="118"/>
      <c r="O65" s="91">
        <f t="shared" si="1"/>
        <v>0</v>
      </c>
      <c r="P65" s="119">
        <v>2303090145384</v>
      </c>
      <c r="Q65" s="97" t="s">
        <v>46</v>
      </c>
      <c r="R65" s="179" t="s">
        <v>3638</v>
      </c>
    </row>
    <row r="66" spans="1:18" ht="66.95" customHeight="1">
      <c r="A66" s="96">
        <v>53</v>
      </c>
      <c r="B66" s="218">
        <v>4341</v>
      </c>
      <c r="C66" s="177" t="s">
        <v>614</v>
      </c>
      <c r="D66" s="178"/>
      <c r="E66" s="233" t="s">
        <v>182</v>
      </c>
      <c r="F66" s="237" t="s">
        <v>615</v>
      </c>
      <c r="G66" s="229" t="s">
        <v>616</v>
      </c>
      <c r="H66" s="219" t="str">
        <f t="shared" si="2"/>
        <v>фото</v>
      </c>
      <c r="I66" s="220" t="s">
        <v>617</v>
      </c>
      <c r="J66" s="221" t="s">
        <v>27</v>
      </c>
      <c r="K66" s="211">
        <v>3</v>
      </c>
      <c r="L66" s="117">
        <v>63.1</v>
      </c>
      <c r="M66" s="212">
        <v>5</v>
      </c>
      <c r="N66" s="118"/>
      <c r="O66" s="91">
        <f t="shared" si="1"/>
        <v>0</v>
      </c>
      <c r="P66" s="119">
        <v>4607109938386</v>
      </c>
      <c r="Q66" s="138">
        <v>2022</v>
      </c>
      <c r="R66" s="179" t="s">
        <v>3638</v>
      </c>
    </row>
    <row r="67" spans="1:18" ht="66.95" customHeight="1">
      <c r="A67" s="96">
        <v>54</v>
      </c>
      <c r="B67" s="222">
        <v>230</v>
      </c>
      <c r="C67" s="177" t="s">
        <v>614</v>
      </c>
      <c r="D67" s="178"/>
      <c r="E67" s="233" t="s">
        <v>182</v>
      </c>
      <c r="F67" s="237" t="s">
        <v>615</v>
      </c>
      <c r="G67" s="229" t="s">
        <v>616</v>
      </c>
      <c r="H67" s="219" t="str">
        <f t="shared" si="2"/>
        <v>фото</v>
      </c>
      <c r="I67" s="220" t="s">
        <v>617</v>
      </c>
      <c r="J67" s="221" t="s">
        <v>27</v>
      </c>
      <c r="K67" s="211">
        <v>3</v>
      </c>
      <c r="L67" s="117">
        <v>59.5</v>
      </c>
      <c r="M67" s="223">
        <v>30</v>
      </c>
      <c r="N67" s="118"/>
      <c r="O67" s="91">
        <f t="shared" si="1"/>
        <v>0</v>
      </c>
      <c r="P67" s="119">
        <v>2303090002304</v>
      </c>
      <c r="Q67" s="138">
        <v>2022</v>
      </c>
      <c r="R67" s="179" t="s">
        <v>3638</v>
      </c>
    </row>
    <row r="68" spans="1:18" ht="66.95" customHeight="1">
      <c r="A68" s="96">
        <v>55</v>
      </c>
      <c r="B68" s="218">
        <v>3486</v>
      </c>
      <c r="C68" s="177" t="s">
        <v>633</v>
      </c>
      <c r="D68" s="178"/>
      <c r="E68" s="233" t="s">
        <v>182</v>
      </c>
      <c r="F68" s="237" t="s">
        <v>634</v>
      </c>
      <c r="G68" s="229" t="s">
        <v>635</v>
      </c>
      <c r="H68" s="219" t="str">
        <f t="shared" si="2"/>
        <v>фото</v>
      </c>
      <c r="I68" s="220" t="s">
        <v>636</v>
      </c>
      <c r="J68" s="221" t="s">
        <v>27</v>
      </c>
      <c r="K68" s="211">
        <v>5</v>
      </c>
      <c r="L68" s="117">
        <v>73.399999999999991</v>
      </c>
      <c r="M68" s="212">
        <v>5</v>
      </c>
      <c r="N68" s="118"/>
      <c r="O68" s="91">
        <f t="shared" si="1"/>
        <v>0</v>
      </c>
      <c r="P68" s="119">
        <v>4607109980446</v>
      </c>
      <c r="Q68" s="138">
        <v>2022</v>
      </c>
      <c r="R68" s="179" t="s">
        <v>3638</v>
      </c>
    </row>
    <row r="69" spans="1:18" ht="66.95" customHeight="1">
      <c r="A69" s="96">
        <v>56</v>
      </c>
      <c r="B69" s="222">
        <v>7090</v>
      </c>
      <c r="C69" s="177" t="s">
        <v>633</v>
      </c>
      <c r="D69" s="178"/>
      <c r="E69" s="233" t="s">
        <v>182</v>
      </c>
      <c r="F69" s="237" t="s">
        <v>634</v>
      </c>
      <c r="G69" s="229" t="s">
        <v>635</v>
      </c>
      <c r="H69" s="219" t="str">
        <f t="shared" si="2"/>
        <v>фото</v>
      </c>
      <c r="I69" s="220" t="s">
        <v>636</v>
      </c>
      <c r="J69" s="221" t="s">
        <v>27</v>
      </c>
      <c r="K69" s="211">
        <v>5</v>
      </c>
      <c r="L69" s="117">
        <v>69.199999999999989</v>
      </c>
      <c r="M69" s="223">
        <v>30</v>
      </c>
      <c r="N69" s="118"/>
      <c r="O69" s="91">
        <f t="shared" si="1"/>
        <v>0</v>
      </c>
      <c r="P69" s="119">
        <v>2303150070908</v>
      </c>
      <c r="Q69" s="138">
        <v>2022</v>
      </c>
      <c r="R69" s="179" t="s">
        <v>3638</v>
      </c>
    </row>
    <row r="70" spans="1:18" ht="66.95" customHeight="1">
      <c r="A70" s="96">
        <v>57</v>
      </c>
      <c r="B70" s="218">
        <v>14081</v>
      </c>
      <c r="C70" s="177" t="s">
        <v>233</v>
      </c>
      <c r="D70" s="178"/>
      <c r="E70" s="233" t="s">
        <v>182</v>
      </c>
      <c r="F70" s="237" t="s">
        <v>234</v>
      </c>
      <c r="G70" s="229" t="s">
        <v>235</v>
      </c>
      <c r="H70" s="219" t="str">
        <f t="shared" si="2"/>
        <v>фото</v>
      </c>
      <c r="I70" s="220" t="s">
        <v>236</v>
      </c>
      <c r="J70" s="221" t="s">
        <v>27</v>
      </c>
      <c r="K70" s="211">
        <v>5</v>
      </c>
      <c r="L70" s="117">
        <v>70.8</v>
      </c>
      <c r="M70" s="212">
        <v>5</v>
      </c>
      <c r="N70" s="118"/>
      <c r="O70" s="91">
        <f t="shared" si="1"/>
        <v>0</v>
      </c>
      <c r="P70" s="119">
        <v>4607109917954</v>
      </c>
      <c r="Q70" s="97"/>
      <c r="R70" s="179" t="s">
        <v>3638</v>
      </c>
    </row>
    <row r="71" spans="1:18" ht="66.95" customHeight="1">
      <c r="A71" s="96">
        <v>58</v>
      </c>
      <c r="B71" s="222">
        <v>14752</v>
      </c>
      <c r="C71" s="177" t="s">
        <v>233</v>
      </c>
      <c r="D71" s="178"/>
      <c r="E71" s="233" t="s">
        <v>182</v>
      </c>
      <c r="F71" s="237" t="s">
        <v>234</v>
      </c>
      <c r="G71" s="229" t="s">
        <v>235</v>
      </c>
      <c r="H71" s="219" t="str">
        <f t="shared" si="2"/>
        <v>фото</v>
      </c>
      <c r="I71" s="220" t="s">
        <v>236</v>
      </c>
      <c r="J71" s="221" t="s">
        <v>27</v>
      </c>
      <c r="K71" s="211">
        <v>5</v>
      </c>
      <c r="L71" s="117">
        <v>66.8</v>
      </c>
      <c r="M71" s="223">
        <v>30</v>
      </c>
      <c r="N71" s="118"/>
      <c r="O71" s="91">
        <f t="shared" si="1"/>
        <v>0</v>
      </c>
      <c r="P71" s="119">
        <v>2303150147525</v>
      </c>
      <c r="Q71" s="97"/>
      <c r="R71" s="179" t="s">
        <v>3638</v>
      </c>
    </row>
    <row r="72" spans="1:18" ht="66.75" customHeight="1">
      <c r="A72" s="96">
        <v>59</v>
      </c>
      <c r="B72" s="218">
        <v>2967</v>
      </c>
      <c r="C72" s="177" t="s">
        <v>3431</v>
      </c>
      <c r="D72" s="178"/>
      <c r="E72" s="234" t="s">
        <v>182</v>
      </c>
      <c r="F72" s="238" t="s">
        <v>3379</v>
      </c>
      <c r="G72" s="230" t="s">
        <v>3432</v>
      </c>
      <c r="H72" s="219" t="str">
        <f t="shared" si="2"/>
        <v>фото</v>
      </c>
      <c r="I72" s="220" t="s">
        <v>3433</v>
      </c>
      <c r="J72" s="221" t="s">
        <v>27</v>
      </c>
      <c r="K72" s="211">
        <v>3</v>
      </c>
      <c r="L72" s="117">
        <v>71.899999999999991</v>
      </c>
      <c r="M72" s="212">
        <v>5</v>
      </c>
      <c r="N72" s="118"/>
      <c r="O72" s="91">
        <f t="shared" si="1"/>
        <v>0</v>
      </c>
      <c r="P72" s="119">
        <v>4607109918296</v>
      </c>
      <c r="Q72" s="97" t="s">
        <v>46</v>
      </c>
      <c r="R72" s="179" t="s">
        <v>3638</v>
      </c>
    </row>
    <row r="73" spans="1:18" ht="66.75" customHeight="1">
      <c r="A73" s="96">
        <v>60</v>
      </c>
      <c r="B73" s="222">
        <v>14559</v>
      </c>
      <c r="C73" s="177" t="s">
        <v>3431</v>
      </c>
      <c r="D73" s="178"/>
      <c r="E73" s="234" t="s">
        <v>182</v>
      </c>
      <c r="F73" s="238" t="s">
        <v>3379</v>
      </c>
      <c r="G73" s="230" t="s">
        <v>3432</v>
      </c>
      <c r="H73" s="219" t="str">
        <f t="shared" si="2"/>
        <v>фото</v>
      </c>
      <c r="I73" s="220" t="s">
        <v>3433</v>
      </c>
      <c r="J73" s="221" t="s">
        <v>27</v>
      </c>
      <c r="K73" s="211">
        <v>3</v>
      </c>
      <c r="L73" s="117">
        <v>67.8</v>
      </c>
      <c r="M73" s="223">
        <v>30</v>
      </c>
      <c r="N73" s="118"/>
      <c r="O73" s="91">
        <f t="shared" si="1"/>
        <v>0</v>
      </c>
      <c r="P73" s="119">
        <v>2303090145599</v>
      </c>
      <c r="Q73" s="97" t="s">
        <v>46</v>
      </c>
      <c r="R73" s="179" t="s">
        <v>3638</v>
      </c>
    </row>
    <row r="74" spans="1:18" ht="72.2" customHeight="1">
      <c r="A74" s="96">
        <v>61</v>
      </c>
      <c r="B74" s="218">
        <v>3473</v>
      </c>
      <c r="C74" s="177" t="s">
        <v>967</v>
      </c>
      <c r="D74" s="178"/>
      <c r="E74" s="234" t="s">
        <v>182</v>
      </c>
      <c r="F74" s="238" t="s">
        <v>968</v>
      </c>
      <c r="G74" s="230" t="s">
        <v>969</v>
      </c>
      <c r="H74" s="219" t="str">
        <f t="shared" si="2"/>
        <v>фото</v>
      </c>
      <c r="I74" s="220" t="s">
        <v>970</v>
      </c>
      <c r="J74" s="221" t="s">
        <v>27</v>
      </c>
      <c r="K74" s="211">
        <v>3</v>
      </c>
      <c r="L74" s="117">
        <v>71.899999999999991</v>
      </c>
      <c r="M74" s="212">
        <v>5</v>
      </c>
      <c r="N74" s="118"/>
      <c r="O74" s="91">
        <f t="shared" si="1"/>
        <v>0</v>
      </c>
      <c r="P74" s="119">
        <v>4607109958834</v>
      </c>
      <c r="Q74" s="97" t="s">
        <v>46</v>
      </c>
      <c r="R74" s="179" t="s">
        <v>3638</v>
      </c>
    </row>
    <row r="75" spans="1:18" ht="72.2" customHeight="1">
      <c r="A75" s="96">
        <v>62</v>
      </c>
      <c r="B75" s="222">
        <v>14573</v>
      </c>
      <c r="C75" s="177" t="s">
        <v>967</v>
      </c>
      <c r="D75" s="178"/>
      <c r="E75" s="234" t="s">
        <v>182</v>
      </c>
      <c r="F75" s="238" t="s">
        <v>968</v>
      </c>
      <c r="G75" s="230" t="s">
        <v>969</v>
      </c>
      <c r="H75" s="219" t="str">
        <f t="shared" si="2"/>
        <v>фото</v>
      </c>
      <c r="I75" s="220" t="s">
        <v>970</v>
      </c>
      <c r="J75" s="221" t="s">
        <v>27</v>
      </c>
      <c r="K75" s="211">
        <v>3</v>
      </c>
      <c r="L75" s="117">
        <v>67.8</v>
      </c>
      <c r="M75" s="223">
        <v>30</v>
      </c>
      <c r="N75" s="118"/>
      <c r="O75" s="91">
        <f t="shared" si="1"/>
        <v>0</v>
      </c>
      <c r="P75" s="119">
        <v>2303090145735</v>
      </c>
      <c r="Q75" s="97" t="s">
        <v>46</v>
      </c>
      <c r="R75" s="179" t="s">
        <v>3638</v>
      </c>
    </row>
    <row r="76" spans="1:18" ht="66.95" customHeight="1">
      <c r="A76" s="96">
        <v>63</v>
      </c>
      <c r="B76" s="218">
        <v>14093</v>
      </c>
      <c r="C76" s="177" t="s">
        <v>237</v>
      </c>
      <c r="D76" s="178"/>
      <c r="E76" s="233" t="s">
        <v>182</v>
      </c>
      <c r="F76" s="237" t="s">
        <v>238</v>
      </c>
      <c r="G76" s="229" t="s">
        <v>239</v>
      </c>
      <c r="H76" s="219" t="str">
        <f t="shared" si="2"/>
        <v>фото</v>
      </c>
      <c r="I76" s="220" t="s">
        <v>240</v>
      </c>
      <c r="J76" s="221" t="s">
        <v>27</v>
      </c>
      <c r="K76" s="211">
        <v>3</v>
      </c>
      <c r="L76" s="117">
        <v>70</v>
      </c>
      <c r="M76" s="212">
        <v>5</v>
      </c>
      <c r="N76" s="118"/>
      <c r="O76" s="91">
        <f t="shared" si="1"/>
        <v>0</v>
      </c>
      <c r="P76" s="119">
        <v>4607109917831</v>
      </c>
      <c r="Q76" s="97"/>
      <c r="R76" s="179" t="s">
        <v>3638</v>
      </c>
    </row>
    <row r="77" spans="1:18" ht="66.95" customHeight="1">
      <c r="A77" s="96">
        <v>64</v>
      </c>
      <c r="B77" s="222">
        <v>14764</v>
      </c>
      <c r="C77" s="177" t="s">
        <v>237</v>
      </c>
      <c r="D77" s="178"/>
      <c r="E77" s="233" t="s">
        <v>182</v>
      </c>
      <c r="F77" s="237" t="s">
        <v>238</v>
      </c>
      <c r="G77" s="229" t="s">
        <v>239</v>
      </c>
      <c r="H77" s="219" t="str">
        <f t="shared" si="2"/>
        <v>фото</v>
      </c>
      <c r="I77" s="220" t="s">
        <v>240</v>
      </c>
      <c r="J77" s="221" t="s">
        <v>27</v>
      </c>
      <c r="K77" s="211">
        <v>3</v>
      </c>
      <c r="L77" s="117">
        <v>66</v>
      </c>
      <c r="M77" s="223">
        <v>30</v>
      </c>
      <c r="N77" s="118"/>
      <c r="O77" s="91">
        <f t="shared" si="1"/>
        <v>0</v>
      </c>
      <c r="P77" s="119">
        <v>2303090147647</v>
      </c>
      <c r="Q77" s="97"/>
      <c r="R77" s="179" t="s">
        <v>3638</v>
      </c>
    </row>
    <row r="78" spans="1:18" ht="66.95" customHeight="1">
      <c r="A78" s="96">
        <v>65</v>
      </c>
      <c r="B78" s="218">
        <v>14094</v>
      </c>
      <c r="C78" s="177" t="s">
        <v>241</v>
      </c>
      <c r="D78" s="178"/>
      <c r="E78" s="233" t="s">
        <v>182</v>
      </c>
      <c r="F78" s="237" t="s">
        <v>242</v>
      </c>
      <c r="G78" s="229" t="s">
        <v>243</v>
      </c>
      <c r="H78" s="219" t="str">
        <f t="shared" si="2"/>
        <v>фото</v>
      </c>
      <c r="I78" s="220" t="s">
        <v>244</v>
      </c>
      <c r="J78" s="221" t="s">
        <v>27</v>
      </c>
      <c r="K78" s="211">
        <v>5</v>
      </c>
      <c r="L78" s="117">
        <v>77.199999999999989</v>
      </c>
      <c r="M78" s="212">
        <v>5</v>
      </c>
      <c r="N78" s="118"/>
      <c r="O78" s="91">
        <f t="shared" si="1"/>
        <v>0</v>
      </c>
      <c r="P78" s="119">
        <v>4607109917824</v>
      </c>
      <c r="Q78" s="97"/>
      <c r="R78" s="179" t="s">
        <v>3638</v>
      </c>
    </row>
    <row r="79" spans="1:18" ht="66.95" customHeight="1">
      <c r="A79" s="96">
        <v>66</v>
      </c>
      <c r="B79" s="222">
        <v>14765</v>
      </c>
      <c r="C79" s="177" t="s">
        <v>241</v>
      </c>
      <c r="D79" s="178"/>
      <c r="E79" s="233" t="s">
        <v>182</v>
      </c>
      <c r="F79" s="237" t="s">
        <v>242</v>
      </c>
      <c r="G79" s="229" t="s">
        <v>243</v>
      </c>
      <c r="H79" s="219" t="str">
        <f t="shared" si="2"/>
        <v>фото</v>
      </c>
      <c r="I79" s="220" t="s">
        <v>244</v>
      </c>
      <c r="J79" s="221" t="s">
        <v>27</v>
      </c>
      <c r="K79" s="211">
        <v>5</v>
      </c>
      <c r="L79" s="117">
        <v>72.8</v>
      </c>
      <c r="M79" s="223">
        <v>30</v>
      </c>
      <c r="N79" s="118"/>
      <c r="O79" s="91">
        <f t="shared" si="1"/>
        <v>0</v>
      </c>
      <c r="P79" s="119">
        <v>2303150147655</v>
      </c>
      <c r="Q79" s="97"/>
      <c r="R79" s="179" t="s">
        <v>3638</v>
      </c>
    </row>
    <row r="80" spans="1:18" ht="66.95" customHeight="1">
      <c r="A80" s="96">
        <v>67</v>
      </c>
      <c r="B80" s="218">
        <v>14095</v>
      </c>
      <c r="C80" s="177" t="s">
        <v>245</v>
      </c>
      <c r="D80" s="178"/>
      <c r="E80" s="233" t="s">
        <v>182</v>
      </c>
      <c r="F80" s="237" t="s">
        <v>246</v>
      </c>
      <c r="G80" s="229" t="s">
        <v>247</v>
      </c>
      <c r="H80" s="219" t="str">
        <f t="shared" si="2"/>
        <v>фото</v>
      </c>
      <c r="I80" s="220" t="s">
        <v>3642</v>
      </c>
      <c r="J80" s="221" t="s">
        <v>27</v>
      </c>
      <c r="K80" s="211">
        <v>3</v>
      </c>
      <c r="L80" s="117">
        <v>70</v>
      </c>
      <c r="M80" s="212">
        <v>5</v>
      </c>
      <c r="N80" s="118"/>
      <c r="O80" s="91">
        <f t="shared" si="1"/>
        <v>0</v>
      </c>
      <c r="P80" s="119">
        <v>4607109917817</v>
      </c>
      <c r="Q80" s="97"/>
      <c r="R80" s="179" t="s">
        <v>3638</v>
      </c>
    </row>
    <row r="81" spans="1:18" ht="66.95" customHeight="1">
      <c r="A81" s="96">
        <v>68</v>
      </c>
      <c r="B81" s="222">
        <v>14766</v>
      </c>
      <c r="C81" s="177" t="s">
        <v>245</v>
      </c>
      <c r="D81" s="178"/>
      <c r="E81" s="233" t="s">
        <v>182</v>
      </c>
      <c r="F81" s="237" t="s">
        <v>246</v>
      </c>
      <c r="G81" s="229" t="s">
        <v>247</v>
      </c>
      <c r="H81" s="219" t="str">
        <f t="shared" si="2"/>
        <v>фото</v>
      </c>
      <c r="I81" s="220" t="s">
        <v>3642</v>
      </c>
      <c r="J81" s="221" t="s">
        <v>27</v>
      </c>
      <c r="K81" s="211">
        <v>3</v>
      </c>
      <c r="L81" s="117">
        <v>66</v>
      </c>
      <c r="M81" s="223">
        <v>30</v>
      </c>
      <c r="N81" s="118"/>
      <c r="O81" s="91">
        <f t="shared" si="1"/>
        <v>0</v>
      </c>
      <c r="P81" s="119">
        <v>2303090147661</v>
      </c>
      <c r="Q81" s="97"/>
      <c r="R81" s="179" t="s">
        <v>3638</v>
      </c>
    </row>
    <row r="82" spans="1:18" ht="66.95" customHeight="1">
      <c r="A82" s="96">
        <v>69</v>
      </c>
      <c r="B82" s="218">
        <v>14082</v>
      </c>
      <c r="C82" s="177" t="s">
        <v>249</v>
      </c>
      <c r="D82" s="178"/>
      <c r="E82" s="233" t="s">
        <v>182</v>
      </c>
      <c r="F82" s="237" t="s">
        <v>250</v>
      </c>
      <c r="G82" s="229" t="s">
        <v>251</v>
      </c>
      <c r="H82" s="219" t="str">
        <f t="shared" ref="H82:H113" si="3">HYPERLINK("https://www.gardenbulbs.ru/images/promoline_CL/thumbnails/"&amp;C82&amp;".jpg","фото")</f>
        <v>фото</v>
      </c>
      <c r="I82" s="220" t="s">
        <v>252</v>
      </c>
      <c r="J82" s="221" t="s">
        <v>27</v>
      </c>
      <c r="K82" s="211">
        <v>5</v>
      </c>
      <c r="L82" s="117">
        <v>73.399999999999991</v>
      </c>
      <c r="M82" s="212">
        <v>5</v>
      </c>
      <c r="N82" s="118"/>
      <c r="O82" s="91">
        <f t="shared" ref="O82:O145" si="4">IF(ISERROR(L82*N82),0,L82*N82)</f>
        <v>0</v>
      </c>
      <c r="P82" s="119">
        <v>4607109917947</v>
      </c>
      <c r="Q82" s="97"/>
      <c r="R82" s="179" t="s">
        <v>3638</v>
      </c>
    </row>
    <row r="83" spans="1:18" ht="66.95" customHeight="1">
      <c r="A83" s="96">
        <v>70</v>
      </c>
      <c r="B83" s="222">
        <v>14753</v>
      </c>
      <c r="C83" s="177" t="s">
        <v>249</v>
      </c>
      <c r="D83" s="178"/>
      <c r="E83" s="233" t="s">
        <v>182</v>
      </c>
      <c r="F83" s="237" t="s">
        <v>250</v>
      </c>
      <c r="G83" s="229" t="s">
        <v>251</v>
      </c>
      <c r="H83" s="219" t="str">
        <f t="shared" si="3"/>
        <v>фото</v>
      </c>
      <c r="I83" s="220" t="s">
        <v>252</v>
      </c>
      <c r="J83" s="221" t="s">
        <v>27</v>
      </c>
      <c r="K83" s="211">
        <v>5</v>
      </c>
      <c r="L83" s="117">
        <v>69.199999999999989</v>
      </c>
      <c r="M83" s="223">
        <v>30</v>
      </c>
      <c r="N83" s="118"/>
      <c r="O83" s="91">
        <f t="shared" si="4"/>
        <v>0</v>
      </c>
      <c r="P83" s="119">
        <v>2303150147532</v>
      </c>
      <c r="Q83" s="97"/>
      <c r="R83" s="179" t="s">
        <v>3638</v>
      </c>
    </row>
    <row r="84" spans="1:18" ht="66.95" customHeight="1">
      <c r="A84" s="96">
        <v>71</v>
      </c>
      <c r="B84" s="218">
        <v>6992</v>
      </c>
      <c r="C84" s="177" t="s">
        <v>844</v>
      </c>
      <c r="D84" s="178"/>
      <c r="E84" s="233" t="s">
        <v>182</v>
      </c>
      <c r="F84" s="237" t="s">
        <v>845</v>
      </c>
      <c r="G84" s="229" t="s">
        <v>846</v>
      </c>
      <c r="H84" s="219" t="str">
        <f t="shared" si="3"/>
        <v>фото</v>
      </c>
      <c r="I84" s="220" t="s">
        <v>847</v>
      </c>
      <c r="J84" s="221" t="s">
        <v>27</v>
      </c>
      <c r="K84" s="211">
        <v>3</v>
      </c>
      <c r="L84" s="117">
        <v>63.1</v>
      </c>
      <c r="M84" s="212">
        <v>5</v>
      </c>
      <c r="N84" s="118"/>
      <c r="O84" s="91">
        <f t="shared" si="4"/>
        <v>0</v>
      </c>
      <c r="P84" s="119">
        <v>4607109933633</v>
      </c>
      <c r="Q84" s="138">
        <v>2022</v>
      </c>
      <c r="R84" s="179" t="s">
        <v>3638</v>
      </c>
    </row>
    <row r="85" spans="1:18" ht="66.95" customHeight="1">
      <c r="A85" s="96">
        <v>72</v>
      </c>
      <c r="B85" s="222">
        <v>7760</v>
      </c>
      <c r="C85" s="177" t="s">
        <v>844</v>
      </c>
      <c r="D85" s="178"/>
      <c r="E85" s="233" t="s">
        <v>182</v>
      </c>
      <c r="F85" s="237" t="s">
        <v>845</v>
      </c>
      <c r="G85" s="229" t="s">
        <v>846</v>
      </c>
      <c r="H85" s="219" t="str">
        <f t="shared" si="3"/>
        <v>фото</v>
      </c>
      <c r="I85" s="220" t="s">
        <v>847</v>
      </c>
      <c r="J85" s="221" t="s">
        <v>27</v>
      </c>
      <c r="K85" s="211">
        <v>3</v>
      </c>
      <c r="L85" s="117">
        <v>59.5</v>
      </c>
      <c r="M85" s="223">
        <v>30</v>
      </c>
      <c r="N85" s="118"/>
      <c r="O85" s="91">
        <f t="shared" si="4"/>
        <v>0</v>
      </c>
      <c r="P85" s="119">
        <v>2303090077609</v>
      </c>
      <c r="Q85" s="138">
        <v>2022</v>
      </c>
      <c r="R85" s="179" t="s">
        <v>3638</v>
      </c>
    </row>
    <row r="86" spans="1:18" ht="66.95" customHeight="1">
      <c r="A86" s="96">
        <v>73</v>
      </c>
      <c r="B86" s="218">
        <v>14096</v>
      </c>
      <c r="C86" s="177" t="s">
        <v>253</v>
      </c>
      <c r="D86" s="178"/>
      <c r="E86" s="233" t="s">
        <v>182</v>
      </c>
      <c r="F86" s="237" t="s">
        <v>254</v>
      </c>
      <c r="G86" s="229" t="s">
        <v>255</v>
      </c>
      <c r="H86" s="219" t="str">
        <f t="shared" si="3"/>
        <v>фото</v>
      </c>
      <c r="I86" s="220" t="s">
        <v>256</v>
      </c>
      <c r="J86" s="221" t="s">
        <v>27</v>
      </c>
      <c r="K86" s="211">
        <v>3</v>
      </c>
      <c r="L86" s="117">
        <v>70</v>
      </c>
      <c r="M86" s="212">
        <v>5</v>
      </c>
      <c r="N86" s="118"/>
      <c r="O86" s="91">
        <f t="shared" si="4"/>
        <v>0</v>
      </c>
      <c r="P86" s="119">
        <v>4607109917800</v>
      </c>
      <c r="Q86" s="97"/>
      <c r="R86" s="179" t="s">
        <v>3638</v>
      </c>
    </row>
    <row r="87" spans="1:18" ht="66.95" customHeight="1">
      <c r="A87" s="96">
        <v>74</v>
      </c>
      <c r="B87" s="222">
        <v>14767</v>
      </c>
      <c r="C87" s="177" t="s">
        <v>253</v>
      </c>
      <c r="D87" s="178"/>
      <c r="E87" s="233" t="s">
        <v>182</v>
      </c>
      <c r="F87" s="237" t="s">
        <v>254</v>
      </c>
      <c r="G87" s="229" t="s">
        <v>255</v>
      </c>
      <c r="H87" s="219" t="str">
        <f t="shared" si="3"/>
        <v>фото</v>
      </c>
      <c r="I87" s="220" t="s">
        <v>256</v>
      </c>
      <c r="J87" s="221" t="s">
        <v>27</v>
      </c>
      <c r="K87" s="211">
        <v>3</v>
      </c>
      <c r="L87" s="117">
        <v>66</v>
      </c>
      <c r="M87" s="223">
        <v>30</v>
      </c>
      <c r="N87" s="118"/>
      <c r="O87" s="91">
        <f t="shared" si="4"/>
        <v>0</v>
      </c>
      <c r="P87" s="119">
        <v>2303090147678</v>
      </c>
      <c r="Q87" s="97"/>
      <c r="R87" s="179" t="s">
        <v>3638</v>
      </c>
    </row>
    <row r="88" spans="1:18" ht="66.95" customHeight="1">
      <c r="A88" s="96">
        <v>75</v>
      </c>
      <c r="B88" s="218">
        <v>14097</v>
      </c>
      <c r="C88" s="177" t="s">
        <v>257</v>
      </c>
      <c r="D88" s="178"/>
      <c r="E88" s="233" t="s">
        <v>182</v>
      </c>
      <c r="F88" s="237" t="s">
        <v>258</v>
      </c>
      <c r="G88" s="229" t="s">
        <v>259</v>
      </c>
      <c r="H88" s="219" t="str">
        <f t="shared" si="3"/>
        <v>фото</v>
      </c>
      <c r="I88" s="220" t="s">
        <v>3643</v>
      </c>
      <c r="J88" s="221" t="s">
        <v>27</v>
      </c>
      <c r="K88" s="211">
        <v>5</v>
      </c>
      <c r="L88" s="117">
        <v>77.199999999999989</v>
      </c>
      <c r="M88" s="212">
        <v>5</v>
      </c>
      <c r="N88" s="118"/>
      <c r="O88" s="91">
        <f t="shared" si="4"/>
        <v>0</v>
      </c>
      <c r="P88" s="119">
        <v>4607109917794</v>
      </c>
      <c r="Q88" s="97"/>
      <c r="R88" s="179" t="s">
        <v>3638</v>
      </c>
    </row>
    <row r="89" spans="1:18" ht="66.95" customHeight="1">
      <c r="A89" s="96">
        <v>76</v>
      </c>
      <c r="B89" s="222">
        <v>14768</v>
      </c>
      <c r="C89" s="177" t="s">
        <v>257</v>
      </c>
      <c r="D89" s="178"/>
      <c r="E89" s="233" t="s">
        <v>182</v>
      </c>
      <c r="F89" s="237" t="s">
        <v>258</v>
      </c>
      <c r="G89" s="229" t="s">
        <v>259</v>
      </c>
      <c r="H89" s="219" t="str">
        <f t="shared" si="3"/>
        <v>фото</v>
      </c>
      <c r="I89" s="220" t="s">
        <v>3643</v>
      </c>
      <c r="J89" s="221" t="s">
        <v>27</v>
      </c>
      <c r="K89" s="211">
        <v>5</v>
      </c>
      <c r="L89" s="117">
        <v>72.8</v>
      </c>
      <c r="M89" s="223">
        <v>30</v>
      </c>
      <c r="N89" s="118"/>
      <c r="O89" s="91">
        <f t="shared" si="4"/>
        <v>0</v>
      </c>
      <c r="P89" s="119">
        <v>2303150147686</v>
      </c>
      <c r="Q89" s="97"/>
      <c r="R89" s="179" t="s">
        <v>3638</v>
      </c>
    </row>
    <row r="90" spans="1:18" ht="66.95" customHeight="1">
      <c r="A90" s="96">
        <v>77</v>
      </c>
      <c r="B90" s="218">
        <v>14098</v>
      </c>
      <c r="C90" s="177" t="s">
        <v>261</v>
      </c>
      <c r="D90" s="178"/>
      <c r="E90" s="233" t="s">
        <v>182</v>
      </c>
      <c r="F90" s="237" t="s">
        <v>262</v>
      </c>
      <c r="G90" s="229" t="s">
        <v>263</v>
      </c>
      <c r="H90" s="219" t="str">
        <f t="shared" si="3"/>
        <v>фото</v>
      </c>
      <c r="I90" s="220" t="s">
        <v>264</v>
      </c>
      <c r="J90" s="221" t="s">
        <v>27</v>
      </c>
      <c r="K90" s="211">
        <v>3</v>
      </c>
      <c r="L90" s="117">
        <v>70</v>
      </c>
      <c r="M90" s="212">
        <v>5</v>
      </c>
      <c r="N90" s="118"/>
      <c r="O90" s="91">
        <f t="shared" si="4"/>
        <v>0</v>
      </c>
      <c r="P90" s="119">
        <v>4607109917787</v>
      </c>
      <c r="Q90" s="97"/>
      <c r="R90" s="179" t="s">
        <v>3638</v>
      </c>
    </row>
    <row r="91" spans="1:18" ht="66.95" customHeight="1">
      <c r="A91" s="96">
        <v>78</v>
      </c>
      <c r="B91" s="222">
        <v>14769</v>
      </c>
      <c r="C91" s="177" t="s">
        <v>261</v>
      </c>
      <c r="D91" s="178"/>
      <c r="E91" s="233" t="s">
        <v>182</v>
      </c>
      <c r="F91" s="237" t="s">
        <v>262</v>
      </c>
      <c r="G91" s="229" t="s">
        <v>263</v>
      </c>
      <c r="H91" s="219" t="str">
        <f t="shared" si="3"/>
        <v>фото</v>
      </c>
      <c r="I91" s="220" t="s">
        <v>264</v>
      </c>
      <c r="J91" s="221" t="s">
        <v>27</v>
      </c>
      <c r="K91" s="211">
        <v>3</v>
      </c>
      <c r="L91" s="117">
        <v>66</v>
      </c>
      <c r="M91" s="223">
        <v>30</v>
      </c>
      <c r="N91" s="118"/>
      <c r="O91" s="91">
        <f t="shared" si="4"/>
        <v>0</v>
      </c>
      <c r="P91" s="119">
        <v>2303090147692</v>
      </c>
      <c r="Q91" s="97"/>
      <c r="R91" s="179" t="s">
        <v>3638</v>
      </c>
    </row>
    <row r="92" spans="1:18" ht="66.95" customHeight="1">
      <c r="A92" s="96">
        <v>79</v>
      </c>
      <c r="B92" s="218">
        <v>484</v>
      </c>
      <c r="C92" s="177" t="s">
        <v>660</v>
      </c>
      <c r="D92" s="178"/>
      <c r="E92" s="233" t="s">
        <v>182</v>
      </c>
      <c r="F92" s="237" t="s">
        <v>661</v>
      </c>
      <c r="G92" s="229" t="s">
        <v>662</v>
      </c>
      <c r="H92" s="219" t="str">
        <f t="shared" si="3"/>
        <v>фото</v>
      </c>
      <c r="I92" s="220" t="s">
        <v>663</v>
      </c>
      <c r="J92" s="221" t="s">
        <v>27</v>
      </c>
      <c r="K92" s="211">
        <v>5</v>
      </c>
      <c r="L92" s="117">
        <v>73.399999999999991</v>
      </c>
      <c r="M92" s="212">
        <v>5</v>
      </c>
      <c r="N92" s="118"/>
      <c r="O92" s="91">
        <f t="shared" si="4"/>
        <v>0</v>
      </c>
      <c r="P92" s="119">
        <v>4607109986158</v>
      </c>
      <c r="Q92" s="138">
        <v>2022</v>
      </c>
      <c r="R92" s="179" t="s">
        <v>3638</v>
      </c>
    </row>
    <row r="93" spans="1:18" ht="66.95" customHeight="1">
      <c r="A93" s="96">
        <v>80</v>
      </c>
      <c r="B93" s="222">
        <v>5383</v>
      </c>
      <c r="C93" s="177" t="s">
        <v>660</v>
      </c>
      <c r="D93" s="178"/>
      <c r="E93" s="233" t="s">
        <v>182</v>
      </c>
      <c r="F93" s="237" t="s">
        <v>661</v>
      </c>
      <c r="G93" s="229" t="s">
        <v>662</v>
      </c>
      <c r="H93" s="219" t="str">
        <f t="shared" si="3"/>
        <v>фото</v>
      </c>
      <c r="I93" s="220" t="s">
        <v>663</v>
      </c>
      <c r="J93" s="221" t="s">
        <v>27</v>
      </c>
      <c r="K93" s="211">
        <v>5</v>
      </c>
      <c r="L93" s="117">
        <v>69.199999999999989</v>
      </c>
      <c r="M93" s="223">
        <v>30</v>
      </c>
      <c r="N93" s="118"/>
      <c r="O93" s="91">
        <f t="shared" si="4"/>
        <v>0</v>
      </c>
      <c r="P93" s="119">
        <v>2303150053833</v>
      </c>
      <c r="Q93" s="138">
        <v>2022</v>
      </c>
      <c r="R93" s="179" t="s">
        <v>3638</v>
      </c>
    </row>
    <row r="94" spans="1:18" ht="66.95" customHeight="1">
      <c r="A94" s="96">
        <v>81</v>
      </c>
      <c r="B94" s="218">
        <v>14101</v>
      </c>
      <c r="C94" s="177" t="s">
        <v>265</v>
      </c>
      <c r="D94" s="178"/>
      <c r="E94" s="233" t="s">
        <v>182</v>
      </c>
      <c r="F94" s="237" t="s">
        <v>266</v>
      </c>
      <c r="G94" s="229" t="s">
        <v>267</v>
      </c>
      <c r="H94" s="219" t="str">
        <f t="shared" si="3"/>
        <v>фото</v>
      </c>
      <c r="I94" s="220" t="s">
        <v>268</v>
      </c>
      <c r="J94" s="221" t="s">
        <v>27</v>
      </c>
      <c r="K94" s="211">
        <v>5</v>
      </c>
      <c r="L94" s="117">
        <v>70.8</v>
      </c>
      <c r="M94" s="212">
        <v>5</v>
      </c>
      <c r="N94" s="118"/>
      <c r="O94" s="91">
        <f t="shared" si="4"/>
        <v>0</v>
      </c>
      <c r="P94" s="119">
        <v>4607109917756</v>
      </c>
      <c r="Q94" s="97"/>
      <c r="R94" s="179" t="s">
        <v>3638</v>
      </c>
    </row>
    <row r="95" spans="1:18" ht="66.95" customHeight="1">
      <c r="A95" s="96">
        <v>82</v>
      </c>
      <c r="B95" s="222">
        <v>14772</v>
      </c>
      <c r="C95" s="177" t="s">
        <v>265</v>
      </c>
      <c r="D95" s="178"/>
      <c r="E95" s="233" t="s">
        <v>182</v>
      </c>
      <c r="F95" s="237" t="s">
        <v>266</v>
      </c>
      <c r="G95" s="229" t="s">
        <v>267</v>
      </c>
      <c r="H95" s="219" t="str">
        <f t="shared" si="3"/>
        <v>фото</v>
      </c>
      <c r="I95" s="220" t="s">
        <v>268</v>
      </c>
      <c r="J95" s="221" t="s">
        <v>27</v>
      </c>
      <c r="K95" s="211">
        <v>5</v>
      </c>
      <c r="L95" s="117">
        <v>66.8</v>
      </c>
      <c r="M95" s="223">
        <v>30</v>
      </c>
      <c r="N95" s="118"/>
      <c r="O95" s="91">
        <f t="shared" si="4"/>
        <v>0</v>
      </c>
      <c r="P95" s="119">
        <v>2303150147723</v>
      </c>
      <c r="Q95" s="97"/>
      <c r="R95" s="179" t="s">
        <v>3638</v>
      </c>
    </row>
    <row r="96" spans="1:18" ht="72.2" customHeight="1">
      <c r="A96" s="96">
        <v>83</v>
      </c>
      <c r="B96" s="218">
        <v>1556</v>
      </c>
      <c r="C96" s="177" t="s">
        <v>894</v>
      </c>
      <c r="D96" s="178"/>
      <c r="E96" s="234" t="s">
        <v>182</v>
      </c>
      <c r="F96" s="238" t="s">
        <v>895</v>
      </c>
      <c r="G96" s="230" t="s">
        <v>896</v>
      </c>
      <c r="H96" s="219" t="str">
        <f t="shared" si="3"/>
        <v>фото</v>
      </c>
      <c r="I96" s="220" t="s">
        <v>897</v>
      </c>
      <c r="J96" s="221" t="s">
        <v>27</v>
      </c>
      <c r="K96" s="211">
        <v>3</v>
      </c>
      <c r="L96" s="117">
        <v>63.1</v>
      </c>
      <c r="M96" s="212">
        <v>5</v>
      </c>
      <c r="N96" s="118"/>
      <c r="O96" s="91">
        <f t="shared" si="4"/>
        <v>0</v>
      </c>
      <c r="P96" s="119">
        <v>4607109958827</v>
      </c>
      <c r="Q96" s="97" t="s">
        <v>46</v>
      </c>
      <c r="R96" s="179" t="s">
        <v>3638</v>
      </c>
    </row>
    <row r="97" spans="1:18" ht="72.2" customHeight="1">
      <c r="A97" s="96">
        <v>84</v>
      </c>
      <c r="B97" s="222">
        <v>14579</v>
      </c>
      <c r="C97" s="177" t="s">
        <v>894</v>
      </c>
      <c r="D97" s="178"/>
      <c r="E97" s="234" t="s">
        <v>182</v>
      </c>
      <c r="F97" s="238" t="s">
        <v>895</v>
      </c>
      <c r="G97" s="230" t="s">
        <v>896</v>
      </c>
      <c r="H97" s="219" t="str">
        <f t="shared" si="3"/>
        <v>фото</v>
      </c>
      <c r="I97" s="220" t="s">
        <v>897</v>
      </c>
      <c r="J97" s="221" t="s">
        <v>27</v>
      </c>
      <c r="K97" s="211">
        <v>3</v>
      </c>
      <c r="L97" s="117">
        <v>59.5</v>
      </c>
      <c r="M97" s="223">
        <v>30</v>
      </c>
      <c r="N97" s="118"/>
      <c r="O97" s="91">
        <f t="shared" si="4"/>
        <v>0</v>
      </c>
      <c r="P97" s="119">
        <v>2303090145797</v>
      </c>
      <c r="Q97" s="97" t="s">
        <v>46</v>
      </c>
      <c r="R97" s="179" t="s">
        <v>3638</v>
      </c>
    </row>
    <row r="98" spans="1:18" ht="72" customHeight="1">
      <c r="A98" s="96">
        <v>85</v>
      </c>
      <c r="B98" s="218">
        <v>3459</v>
      </c>
      <c r="C98" s="177" t="s">
        <v>672</v>
      </c>
      <c r="D98" s="178"/>
      <c r="E98" s="233" t="s">
        <v>182</v>
      </c>
      <c r="F98" s="237" t="s">
        <v>3416</v>
      </c>
      <c r="G98" s="229" t="s">
        <v>673</v>
      </c>
      <c r="H98" s="219" t="str">
        <f t="shared" si="3"/>
        <v>фото</v>
      </c>
      <c r="I98" s="220" t="s">
        <v>674</v>
      </c>
      <c r="J98" s="221" t="s">
        <v>27</v>
      </c>
      <c r="K98" s="211">
        <v>5</v>
      </c>
      <c r="L98" s="117">
        <v>73.399999999999991</v>
      </c>
      <c r="M98" s="212">
        <v>5</v>
      </c>
      <c r="N98" s="118"/>
      <c r="O98" s="91">
        <f t="shared" si="4"/>
        <v>0</v>
      </c>
      <c r="P98" s="119">
        <v>4607109986189</v>
      </c>
      <c r="Q98" s="138">
        <v>2022</v>
      </c>
      <c r="R98" s="179" t="s">
        <v>3638</v>
      </c>
    </row>
    <row r="99" spans="1:18" ht="72" customHeight="1">
      <c r="A99" s="96">
        <v>86</v>
      </c>
      <c r="B99" s="222">
        <v>8785</v>
      </c>
      <c r="C99" s="177" t="s">
        <v>672</v>
      </c>
      <c r="D99" s="178"/>
      <c r="E99" s="233" t="s">
        <v>182</v>
      </c>
      <c r="F99" s="237" t="s">
        <v>3416</v>
      </c>
      <c r="G99" s="229" t="s">
        <v>673</v>
      </c>
      <c r="H99" s="219" t="str">
        <f t="shared" si="3"/>
        <v>фото</v>
      </c>
      <c r="I99" s="220" t="s">
        <v>674</v>
      </c>
      <c r="J99" s="221" t="s">
        <v>27</v>
      </c>
      <c r="K99" s="211">
        <v>5</v>
      </c>
      <c r="L99" s="117">
        <v>69.199999999999989</v>
      </c>
      <c r="M99" s="223">
        <v>30</v>
      </c>
      <c r="N99" s="118"/>
      <c r="O99" s="91">
        <f t="shared" si="4"/>
        <v>0</v>
      </c>
      <c r="P99" s="119">
        <v>2303150087852</v>
      </c>
      <c r="Q99" s="138">
        <v>2022</v>
      </c>
      <c r="R99" s="179" t="s">
        <v>3638</v>
      </c>
    </row>
    <row r="100" spans="1:18" ht="66.95" customHeight="1">
      <c r="A100" s="96">
        <v>87</v>
      </c>
      <c r="B100" s="218">
        <v>14100</v>
      </c>
      <c r="C100" s="177" t="s">
        <v>269</v>
      </c>
      <c r="D100" s="178"/>
      <c r="E100" s="233" t="s">
        <v>182</v>
      </c>
      <c r="F100" s="237" t="s">
        <v>270</v>
      </c>
      <c r="G100" s="229" t="s">
        <v>271</v>
      </c>
      <c r="H100" s="219" t="str">
        <f t="shared" si="3"/>
        <v>фото</v>
      </c>
      <c r="I100" s="220" t="s">
        <v>272</v>
      </c>
      <c r="J100" s="221" t="s">
        <v>27</v>
      </c>
      <c r="K100" s="211">
        <v>3</v>
      </c>
      <c r="L100" s="117">
        <v>70</v>
      </c>
      <c r="M100" s="212">
        <v>5</v>
      </c>
      <c r="N100" s="118"/>
      <c r="O100" s="91">
        <f t="shared" si="4"/>
        <v>0</v>
      </c>
      <c r="P100" s="119">
        <v>4607109917763</v>
      </c>
      <c r="Q100" s="97"/>
      <c r="R100" s="179" t="s">
        <v>3638</v>
      </c>
    </row>
    <row r="101" spans="1:18" ht="66.95" customHeight="1">
      <c r="A101" s="96">
        <v>88</v>
      </c>
      <c r="B101" s="222">
        <v>14771</v>
      </c>
      <c r="C101" s="177" t="s">
        <v>269</v>
      </c>
      <c r="D101" s="178"/>
      <c r="E101" s="233" t="s">
        <v>182</v>
      </c>
      <c r="F101" s="237" t="s">
        <v>270</v>
      </c>
      <c r="G101" s="229" t="s">
        <v>271</v>
      </c>
      <c r="H101" s="219" t="str">
        <f t="shared" si="3"/>
        <v>фото</v>
      </c>
      <c r="I101" s="220" t="s">
        <v>272</v>
      </c>
      <c r="J101" s="221" t="s">
        <v>27</v>
      </c>
      <c r="K101" s="211">
        <v>3</v>
      </c>
      <c r="L101" s="117">
        <v>66</v>
      </c>
      <c r="M101" s="223">
        <v>30</v>
      </c>
      <c r="N101" s="118"/>
      <c r="O101" s="91">
        <f t="shared" si="4"/>
        <v>0</v>
      </c>
      <c r="P101" s="119">
        <v>2303090147715</v>
      </c>
      <c r="Q101" s="97"/>
      <c r="R101" s="179" t="s">
        <v>3638</v>
      </c>
    </row>
    <row r="102" spans="1:18" ht="66.95" customHeight="1">
      <c r="A102" s="96">
        <v>89</v>
      </c>
      <c r="B102" s="218">
        <v>6978</v>
      </c>
      <c r="C102" s="177" t="s">
        <v>1088</v>
      </c>
      <c r="D102" s="178"/>
      <c r="E102" s="233" t="s">
        <v>182</v>
      </c>
      <c r="F102" s="237" t="s">
        <v>1089</v>
      </c>
      <c r="G102" s="229" t="s">
        <v>1090</v>
      </c>
      <c r="H102" s="219" t="str">
        <f t="shared" si="3"/>
        <v>фото</v>
      </c>
      <c r="I102" s="220" t="s">
        <v>1091</v>
      </c>
      <c r="J102" s="221" t="s">
        <v>27</v>
      </c>
      <c r="K102" s="211">
        <v>5</v>
      </c>
      <c r="L102" s="117">
        <v>77.199999999999989</v>
      </c>
      <c r="M102" s="212">
        <v>5</v>
      </c>
      <c r="N102" s="118"/>
      <c r="O102" s="91">
        <f t="shared" si="4"/>
        <v>0</v>
      </c>
      <c r="P102" s="119">
        <v>4607109980453</v>
      </c>
      <c r="Q102" s="138">
        <v>2022</v>
      </c>
      <c r="R102" s="179" t="s">
        <v>3638</v>
      </c>
    </row>
    <row r="103" spans="1:18" ht="66.95" customHeight="1">
      <c r="A103" s="96">
        <v>90</v>
      </c>
      <c r="B103" s="222">
        <v>8782</v>
      </c>
      <c r="C103" s="177" t="s">
        <v>1088</v>
      </c>
      <c r="D103" s="178"/>
      <c r="E103" s="233" t="s">
        <v>182</v>
      </c>
      <c r="F103" s="237" t="s">
        <v>1089</v>
      </c>
      <c r="G103" s="229" t="s">
        <v>1090</v>
      </c>
      <c r="H103" s="219" t="str">
        <f t="shared" si="3"/>
        <v>фото</v>
      </c>
      <c r="I103" s="220" t="s">
        <v>1091</v>
      </c>
      <c r="J103" s="221" t="s">
        <v>27</v>
      </c>
      <c r="K103" s="211">
        <v>5</v>
      </c>
      <c r="L103" s="117">
        <v>72.8</v>
      </c>
      <c r="M103" s="223">
        <v>30</v>
      </c>
      <c r="N103" s="118"/>
      <c r="O103" s="91">
        <f t="shared" si="4"/>
        <v>0</v>
      </c>
      <c r="P103" s="119">
        <v>2303150087821</v>
      </c>
      <c r="Q103" s="138">
        <v>2022</v>
      </c>
      <c r="R103" s="179" t="s">
        <v>3638</v>
      </c>
    </row>
    <row r="104" spans="1:18" ht="66.95" customHeight="1">
      <c r="A104" s="96">
        <v>91</v>
      </c>
      <c r="B104" s="218">
        <v>14102</v>
      </c>
      <c r="C104" s="177" t="s">
        <v>273</v>
      </c>
      <c r="D104" s="178"/>
      <c r="E104" s="233" t="s">
        <v>182</v>
      </c>
      <c r="F104" s="237" t="s">
        <v>274</v>
      </c>
      <c r="G104" s="229" t="s">
        <v>275</v>
      </c>
      <c r="H104" s="219" t="str">
        <f t="shared" si="3"/>
        <v>фото</v>
      </c>
      <c r="I104" s="220" t="s">
        <v>47</v>
      </c>
      <c r="J104" s="221" t="s">
        <v>27</v>
      </c>
      <c r="K104" s="211">
        <v>5</v>
      </c>
      <c r="L104" s="117">
        <v>68.899999999999991</v>
      </c>
      <c r="M104" s="212">
        <v>5</v>
      </c>
      <c r="N104" s="118"/>
      <c r="O104" s="91">
        <f t="shared" si="4"/>
        <v>0</v>
      </c>
      <c r="P104" s="119">
        <v>4607109917749</v>
      </c>
      <c r="Q104" s="97"/>
      <c r="R104" s="179" t="s">
        <v>3638</v>
      </c>
    </row>
    <row r="105" spans="1:18" ht="66.95" customHeight="1">
      <c r="A105" s="96">
        <v>92</v>
      </c>
      <c r="B105" s="222">
        <v>14773</v>
      </c>
      <c r="C105" s="177" t="s">
        <v>273</v>
      </c>
      <c r="D105" s="178"/>
      <c r="E105" s="233" t="s">
        <v>182</v>
      </c>
      <c r="F105" s="237" t="s">
        <v>274</v>
      </c>
      <c r="G105" s="229" t="s">
        <v>275</v>
      </c>
      <c r="H105" s="219" t="str">
        <f t="shared" si="3"/>
        <v>фото</v>
      </c>
      <c r="I105" s="220" t="s">
        <v>47</v>
      </c>
      <c r="J105" s="221" t="s">
        <v>27</v>
      </c>
      <c r="K105" s="211">
        <v>5</v>
      </c>
      <c r="L105" s="117">
        <v>65</v>
      </c>
      <c r="M105" s="223">
        <v>30</v>
      </c>
      <c r="N105" s="118"/>
      <c r="O105" s="91">
        <f t="shared" si="4"/>
        <v>0</v>
      </c>
      <c r="P105" s="119">
        <v>2303150147730</v>
      </c>
      <c r="Q105" s="97"/>
      <c r="R105" s="179" t="s">
        <v>3638</v>
      </c>
    </row>
    <row r="106" spans="1:18" ht="66.95" customHeight="1">
      <c r="A106" s="96">
        <v>93</v>
      </c>
      <c r="B106" s="218">
        <v>6981</v>
      </c>
      <c r="C106" s="177" t="s">
        <v>691</v>
      </c>
      <c r="D106" s="178"/>
      <c r="E106" s="233" t="s">
        <v>182</v>
      </c>
      <c r="F106" s="237" t="s">
        <v>692</v>
      </c>
      <c r="G106" s="229" t="s">
        <v>693</v>
      </c>
      <c r="H106" s="219" t="str">
        <f t="shared" si="3"/>
        <v>фото</v>
      </c>
      <c r="I106" s="220" t="s">
        <v>694</v>
      </c>
      <c r="J106" s="221" t="s">
        <v>27</v>
      </c>
      <c r="K106" s="211">
        <v>5</v>
      </c>
      <c r="L106" s="117">
        <v>96.3</v>
      </c>
      <c r="M106" s="212">
        <v>5</v>
      </c>
      <c r="N106" s="118"/>
      <c r="O106" s="91">
        <f t="shared" si="4"/>
        <v>0</v>
      </c>
      <c r="P106" s="119">
        <v>4607109986219</v>
      </c>
      <c r="Q106" s="138">
        <v>2022</v>
      </c>
      <c r="R106" s="179" t="s">
        <v>3638</v>
      </c>
    </row>
    <row r="107" spans="1:18" ht="66.95" customHeight="1">
      <c r="A107" s="96">
        <v>94</v>
      </c>
      <c r="B107" s="222">
        <v>444</v>
      </c>
      <c r="C107" s="177" t="s">
        <v>691</v>
      </c>
      <c r="D107" s="178"/>
      <c r="E107" s="233" t="s">
        <v>182</v>
      </c>
      <c r="F107" s="237" t="s">
        <v>692</v>
      </c>
      <c r="G107" s="229" t="s">
        <v>693</v>
      </c>
      <c r="H107" s="219" t="str">
        <f t="shared" si="3"/>
        <v>фото</v>
      </c>
      <c r="I107" s="220" t="s">
        <v>694</v>
      </c>
      <c r="J107" s="221" t="s">
        <v>27</v>
      </c>
      <c r="K107" s="211">
        <v>5</v>
      </c>
      <c r="L107" s="117">
        <v>90.8</v>
      </c>
      <c r="M107" s="223">
        <v>30</v>
      </c>
      <c r="N107" s="118"/>
      <c r="O107" s="91">
        <f t="shared" si="4"/>
        <v>0</v>
      </c>
      <c r="P107" s="119">
        <v>2303150004446</v>
      </c>
      <c r="Q107" s="138">
        <v>2022</v>
      </c>
      <c r="R107" s="179" t="s">
        <v>3638</v>
      </c>
    </row>
    <row r="108" spans="1:18" ht="66.95" customHeight="1">
      <c r="A108" s="96">
        <v>95</v>
      </c>
      <c r="B108" s="218">
        <v>14103</v>
      </c>
      <c r="C108" s="177" t="s">
        <v>276</v>
      </c>
      <c r="D108" s="178"/>
      <c r="E108" s="233" t="s">
        <v>182</v>
      </c>
      <c r="F108" s="237" t="s">
        <v>277</v>
      </c>
      <c r="G108" s="229" t="s">
        <v>278</v>
      </c>
      <c r="H108" s="219" t="str">
        <f t="shared" si="3"/>
        <v>фото</v>
      </c>
      <c r="I108" s="220" t="s">
        <v>279</v>
      </c>
      <c r="J108" s="221" t="s">
        <v>27</v>
      </c>
      <c r="K108" s="211">
        <v>5</v>
      </c>
      <c r="L108" s="117">
        <v>77.199999999999989</v>
      </c>
      <c r="M108" s="212">
        <v>5</v>
      </c>
      <c r="N108" s="118"/>
      <c r="O108" s="91">
        <f t="shared" si="4"/>
        <v>0</v>
      </c>
      <c r="P108" s="119">
        <v>4607109917732</v>
      </c>
      <c r="Q108" s="97"/>
      <c r="R108" s="179" t="s">
        <v>3638</v>
      </c>
    </row>
    <row r="109" spans="1:18" ht="66.95" customHeight="1">
      <c r="A109" s="96">
        <v>96</v>
      </c>
      <c r="B109" s="222">
        <v>14774</v>
      </c>
      <c r="C109" s="177" t="s">
        <v>276</v>
      </c>
      <c r="D109" s="178"/>
      <c r="E109" s="233" t="s">
        <v>182</v>
      </c>
      <c r="F109" s="237" t="s">
        <v>277</v>
      </c>
      <c r="G109" s="229" t="s">
        <v>278</v>
      </c>
      <c r="H109" s="219" t="str">
        <f t="shared" si="3"/>
        <v>фото</v>
      </c>
      <c r="I109" s="220" t="s">
        <v>279</v>
      </c>
      <c r="J109" s="221" t="s">
        <v>27</v>
      </c>
      <c r="K109" s="211">
        <v>5</v>
      </c>
      <c r="L109" s="117">
        <v>72.8</v>
      </c>
      <c r="M109" s="223">
        <v>30</v>
      </c>
      <c r="N109" s="118"/>
      <c r="O109" s="91">
        <f t="shared" si="4"/>
        <v>0</v>
      </c>
      <c r="P109" s="119">
        <v>2303150147747</v>
      </c>
      <c r="Q109" s="97"/>
      <c r="R109" s="179" t="s">
        <v>3638</v>
      </c>
    </row>
    <row r="110" spans="1:18" ht="66.95" customHeight="1">
      <c r="A110" s="96">
        <v>97</v>
      </c>
      <c r="B110" s="218">
        <v>14104</v>
      </c>
      <c r="C110" s="177" t="s">
        <v>280</v>
      </c>
      <c r="D110" s="178"/>
      <c r="E110" s="233" t="s">
        <v>182</v>
      </c>
      <c r="F110" s="237" t="s">
        <v>281</v>
      </c>
      <c r="G110" s="229" t="s">
        <v>282</v>
      </c>
      <c r="H110" s="219" t="str">
        <f t="shared" si="3"/>
        <v>фото</v>
      </c>
      <c r="I110" s="220" t="s">
        <v>283</v>
      </c>
      <c r="J110" s="221" t="s">
        <v>27</v>
      </c>
      <c r="K110" s="211">
        <v>3</v>
      </c>
      <c r="L110" s="117">
        <v>71.899999999999991</v>
      </c>
      <c r="M110" s="212">
        <v>5</v>
      </c>
      <c r="N110" s="118"/>
      <c r="O110" s="91">
        <f t="shared" si="4"/>
        <v>0</v>
      </c>
      <c r="P110" s="119">
        <v>4607109917725</v>
      </c>
      <c r="Q110" s="97"/>
      <c r="R110" s="179" t="s">
        <v>3638</v>
      </c>
    </row>
    <row r="111" spans="1:18" ht="66.95" customHeight="1">
      <c r="A111" s="96">
        <v>98</v>
      </c>
      <c r="B111" s="222">
        <v>14775</v>
      </c>
      <c r="C111" s="177" t="s">
        <v>280</v>
      </c>
      <c r="D111" s="178"/>
      <c r="E111" s="233" t="s">
        <v>182</v>
      </c>
      <c r="F111" s="237" t="s">
        <v>281</v>
      </c>
      <c r="G111" s="229" t="s">
        <v>282</v>
      </c>
      <c r="H111" s="219" t="str">
        <f t="shared" si="3"/>
        <v>фото</v>
      </c>
      <c r="I111" s="220" t="s">
        <v>283</v>
      </c>
      <c r="J111" s="221" t="s">
        <v>27</v>
      </c>
      <c r="K111" s="211">
        <v>3</v>
      </c>
      <c r="L111" s="117">
        <v>67.8</v>
      </c>
      <c r="M111" s="223">
        <v>30</v>
      </c>
      <c r="N111" s="118"/>
      <c r="O111" s="91">
        <f t="shared" si="4"/>
        <v>0</v>
      </c>
      <c r="P111" s="119">
        <v>2303090147753</v>
      </c>
      <c r="Q111" s="97"/>
      <c r="R111" s="179" t="s">
        <v>3638</v>
      </c>
    </row>
    <row r="112" spans="1:18" ht="66.95" customHeight="1">
      <c r="A112" s="96">
        <v>99</v>
      </c>
      <c r="B112" s="218">
        <v>14105</v>
      </c>
      <c r="C112" s="177" t="s">
        <v>284</v>
      </c>
      <c r="D112" s="178"/>
      <c r="E112" s="233" t="s">
        <v>182</v>
      </c>
      <c r="F112" s="237" t="s">
        <v>285</v>
      </c>
      <c r="G112" s="229" t="s">
        <v>286</v>
      </c>
      <c r="H112" s="219" t="str">
        <f t="shared" si="3"/>
        <v>фото</v>
      </c>
      <c r="I112" s="220" t="s">
        <v>49</v>
      </c>
      <c r="J112" s="221" t="s">
        <v>27</v>
      </c>
      <c r="K112" s="211">
        <v>5</v>
      </c>
      <c r="L112" s="117">
        <v>67.599999999999994</v>
      </c>
      <c r="M112" s="212">
        <v>5</v>
      </c>
      <c r="N112" s="118"/>
      <c r="O112" s="91">
        <f t="shared" si="4"/>
        <v>0</v>
      </c>
      <c r="P112" s="119">
        <v>4607109917718</v>
      </c>
      <c r="Q112" s="97"/>
      <c r="R112" s="179" t="s">
        <v>3638</v>
      </c>
    </row>
    <row r="113" spans="1:18" ht="66.95" customHeight="1">
      <c r="A113" s="96">
        <v>100</v>
      </c>
      <c r="B113" s="222">
        <v>14776</v>
      </c>
      <c r="C113" s="177" t="s">
        <v>284</v>
      </c>
      <c r="D113" s="178"/>
      <c r="E113" s="233" t="s">
        <v>182</v>
      </c>
      <c r="F113" s="237" t="s">
        <v>285</v>
      </c>
      <c r="G113" s="229" t="s">
        <v>286</v>
      </c>
      <c r="H113" s="219" t="str">
        <f t="shared" si="3"/>
        <v>фото</v>
      </c>
      <c r="I113" s="220" t="s">
        <v>49</v>
      </c>
      <c r="J113" s="221" t="s">
        <v>27</v>
      </c>
      <c r="K113" s="211">
        <v>5</v>
      </c>
      <c r="L113" s="117">
        <v>63.800000000000004</v>
      </c>
      <c r="M113" s="223">
        <v>30</v>
      </c>
      <c r="N113" s="118"/>
      <c r="O113" s="91">
        <f t="shared" si="4"/>
        <v>0</v>
      </c>
      <c r="P113" s="119">
        <v>2303150147761</v>
      </c>
      <c r="Q113" s="97"/>
      <c r="R113" s="179" t="s">
        <v>3638</v>
      </c>
    </row>
    <row r="114" spans="1:18" ht="68.099999999999994" customHeight="1">
      <c r="A114" s="96">
        <v>101</v>
      </c>
      <c r="B114" s="218">
        <v>14107</v>
      </c>
      <c r="C114" s="177" t="s">
        <v>287</v>
      </c>
      <c r="D114" s="178"/>
      <c r="E114" s="233" t="s">
        <v>182</v>
      </c>
      <c r="F114" s="237" t="s">
        <v>288</v>
      </c>
      <c r="G114" s="229" t="s">
        <v>289</v>
      </c>
      <c r="H114" s="219" t="str">
        <f t="shared" ref="H114:H145" si="5">HYPERLINK("https://www.gardenbulbs.ru/images/promoline_CL/thumbnails/"&amp;C114&amp;".jpg","фото")</f>
        <v>фото</v>
      </c>
      <c r="I114" s="220" t="s">
        <v>290</v>
      </c>
      <c r="J114" s="221" t="s">
        <v>27</v>
      </c>
      <c r="K114" s="211">
        <v>5</v>
      </c>
      <c r="L114" s="117">
        <v>70.199999999999989</v>
      </c>
      <c r="M114" s="212">
        <v>5</v>
      </c>
      <c r="N114" s="118"/>
      <c r="O114" s="91">
        <f t="shared" si="4"/>
        <v>0</v>
      </c>
      <c r="P114" s="119">
        <v>4607109917695</v>
      </c>
      <c r="Q114" s="97"/>
      <c r="R114" s="179" t="s">
        <v>3638</v>
      </c>
    </row>
    <row r="115" spans="1:18" ht="68.099999999999994" customHeight="1">
      <c r="A115" s="96">
        <v>102</v>
      </c>
      <c r="B115" s="222">
        <v>14778</v>
      </c>
      <c r="C115" s="177" t="s">
        <v>287</v>
      </c>
      <c r="D115" s="178"/>
      <c r="E115" s="233" t="s">
        <v>182</v>
      </c>
      <c r="F115" s="237" t="s">
        <v>288</v>
      </c>
      <c r="G115" s="229" t="s">
        <v>289</v>
      </c>
      <c r="H115" s="219" t="str">
        <f t="shared" si="5"/>
        <v>фото</v>
      </c>
      <c r="I115" s="220" t="s">
        <v>290</v>
      </c>
      <c r="J115" s="221" t="s">
        <v>27</v>
      </c>
      <c r="K115" s="211">
        <v>5</v>
      </c>
      <c r="L115" s="117">
        <v>66.199999999999989</v>
      </c>
      <c r="M115" s="223">
        <v>30</v>
      </c>
      <c r="N115" s="118"/>
      <c r="O115" s="91">
        <f t="shared" si="4"/>
        <v>0</v>
      </c>
      <c r="P115" s="119">
        <v>2303150147785</v>
      </c>
      <c r="Q115" s="97"/>
      <c r="R115" s="179" t="s">
        <v>3638</v>
      </c>
    </row>
    <row r="116" spans="1:18" ht="66.95" customHeight="1">
      <c r="A116" s="96">
        <v>103</v>
      </c>
      <c r="B116" s="218">
        <v>14108</v>
      </c>
      <c r="C116" s="177" t="s">
        <v>291</v>
      </c>
      <c r="D116" s="178"/>
      <c r="E116" s="233" t="s">
        <v>182</v>
      </c>
      <c r="F116" s="237" t="s">
        <v>292</v>
      </c>
      <c r="G116" s="229" t="s">
        <v>293</v>
      </c>
      <c r="H116" s="219" t="str">
        <f t="shared" si="5"/>
        <v>фото</v>
      </c>
      <c r="I116" s="220" t="s">
        <v>294</v>
      </c>
      <c r="J116" s="221" t="s">
        <v>27</v>
      </c>
      <c r="K116" s="211">
        <v>5</v>
      </c>
      <c r="L116" s="117">
        <v>67.599999999999994</v>
      </c>
      <c r="M116" s="212">
        <v>5</v>
      </c>
      <c r="N116" s="118"/>
      <c r="O116" s="91">
        <f t="shared" si="4"/>
        <v>0</v>
      </c>
      <c r="P116" s="119">
        <v>4607109917688</v>
      </c>
      <c r="Q116" s="97"/>
      <c r="R116" s="179" t="s">
        <v>3638</v>
      </c>
    </row>
    <row r="117" spans="1:18" ht="66.95" customHeight="1">
      <c r="A117" s="96">
        <v>104</v>
      </c>
      <c r="B117" s="222">
        <v>14779</v>
      </c>
      <c r="C117" s="177" t="s">
        <v>291</v>
      </c>
      <c r="D117" s="178"/>
      <c r="E117" s="233" t="s">
        <v>182</v>
      </c>
      <c r="F117" s="237" t="s">
        <v>292</v>
      </c>
      <c r="G117" s="229" t="s">
        <v>293</v>
      </c>
      <c r="H117" s="219" t="str">
        <f t="shared" si="5"/>
        <v>фото</v>
      </c>
      <c r="I117" s="220" t="s">
        <v>294</v>
      </c>
      <c r="J117" s="221" t="s">
        <v>27</v>
      </c>
      <c r="K117" s="211">
        <v>5</v>
      </c>
      <c r="L117" s="117">
        <v>63.800000000000004</v>
      </c>
      <c r="M117" s="223">
        <v>30</v>
      </c>
      <c r="N117" s="118"/>
      <c r="O117" s="91">
        <f t="shared" si="4"/>
        <v>0</v>
      </c>
      <c r="P117" s="119">
        <v>2303150147792</v>
      </c>
      <c r="Q117" s="97"/>
      <c r="R117" s="179" t="s">
        <v>3638</v>
      </c>
    </row>
    <row r="118" spans="1:18" ht="66.95" customHeight="1">
      <c r="A118" s="96">
        <v>105</v>
      </c>
      <c r="B118" s="218">
        <v>14109</v>
      </c>
      <c r="C118" s="177" t="s">
        <v>295</v>
      </c>
      <c r="D118" s="178"/>
      <c r="E118" s="233" t="s">
        <v>182</v>
      </c>
      <c r="F118" s="237" t="s">
        <v>296</v>
      </c>
      <c r="G118" s="229" t="s">
        <v>297</v>
      </c>
      <c r="H118" s="219" t="str">
        <f t="shared" si="5"/>
        <v>фото</v>
      </c>
      <c r="I118" s="220" t="s">
        <v>298</v>
      </c>
      <c r="J118" s="221" t="s">
        <v>27</v>
      </c>
      <c r="K118" s="211">
        <v>5</v>
      </c>
      <c r="L118" s="117">
        <v>68.899999999999991</v>
      </c>
      <c r="M118" s="212">
        <v>5</v>
      </c>
      <c r="N118" s="118"/>
      <c r="O118" s="91">
        <f t="shared" si="4"/>
        <v>0</v>
      </c>
      <c r="P118" s="119">
        <v>4607109917671</v>
      </c>
      <c r="Q118" s="97"/>
      <c r="R118" s="179" t="s">
        <v>3638</v>
      </c>
    </row>
    <row r="119" spans="1:18" ht="66.95" customHeight="1">
      <c r="A119" s="96">
        <v>106</v>
      </c>
      <c r="B119" s="222">
        <v>14780</v>
      </c>
      <c r="C119" s="177" t="s">
        <v>295</v>
      </c>
      <c r="D119" s="178"/>
      <c r="E119" s="233" t="s">
        <v>182</v>
      </c>
      <c r="F119" s="237" t="s">
        <v>296</v>
      </c>
      <c r="G119" s="229" t="s">
        <v>297</v>
      </c>
      <c r="H119" s="219" t="str">
        <f t="shared" si="5"/>
        <v>фото</v>
      </c>
      <c r="I119" s="220" t="s">
        <v>298</v>
      </c>
      <c r="J119" s="221" t="s">
        <v>27</v>
      </c>
      <c r="K119" s="211">
        <v>5</v>
      </c>
      <c r="L119" s="117">
        <v>65</v>
      </c>
      <c r="M119" s="223">
        <v>30</v>
      </c>
      <c r="N119" s="118"/>
      <c r="O119" s="91">
        <f t="shared" si="4"/>
        <v>0</v>
      </c>
      <c r="P119" s="119">
        <v>2303150147808</v>
      </c>
      <c r="Q119" s="97"/>
      <c r="R119" s="179" t="s">
        <v>3638</v>
      </c>
    </row>
    <row r="120" spans="1:18" ht="66.95" customHeight="1">
      <c r="A120" s="96">
        <v>107</v>
      </c>
      <c r="B120" s="218">
        <v>14110</v>
      </c>
      <c r="C120" s="177" t="s">
        <v>299</v>
      </c>
      <c r="D120" s="178"/>
      <c r="E120" s="233" t="s">
        <v>182</v>
      </c>
      <c r="F120" s="237" t="s">
        <v>300</v>
      </c>
      <c r="G120" s="229" t="s">
        <v>301</v>
      </c>
      <c r="H120" s="219" t="str">
        <f t="shared" si="5"/>
        <v>фото</v>
      </c>
      <c r="I120" s="220" t="s">
        <v>0</v>
      </c>
      <c r="J120" s="221" t="s">
        <v>27</v>
      </c>
      <c r="K120" s="211">
        <v>5</v>
      </c>
      <c r="L120" s="117">
        <v>69.599999999999994</v>
      </c>
      <c r="M120" s="212">
        <v>5</v>
      </c>
      <c r="N120" s="118"/>
      <c r="O120" s="91">
        <f t="shared" si="4"/>
        <v>0</v>
      </c>
      <c r="P120" s="119">
        <v>4607109917664</v>
      </c>
      <c r="Q120" s="97"/>
      <c r="R120" s="179" t="s">
        <v>3638</v>
      </c>
    </row>
    <row r="121" spans="1:18" ht="66.95" customHeight="1">
      <c r="A121" s="96">
        <v>108</v>
      </c>
      <c r="B121" s="222">
        <v>14781</v>
      </c>
      <c r="C121" s="177" t="s">
        <v>299</v>
      </c>
      <c r="D121" s="178"/>
      <c r="E121" s="233" t="s">
        <v>182</v>
      </c>
      <c r="F121" s="237" t="s">
        <v>300</v>
      </c>
      <c r="G121" s="229" t="s">
        <v>301</v>
      </c>
      <c r="H121" s="219" t="str">
        <f t="shared" si="5"/>
        <v>фото</v>
      </c>
      <c r="I121" s="220" t="s">
        <v>0</v>
      </c>
      <c r="J121" s="221" t="s">
        <v>27</v>
      </c>
      <c r="K121" s="211">
        <v>5</v>
      </c>
      <c r="L121" s="117">
        <v>65.599999999999994</v>
      </c>
      <c r="M121" s="223">
        <v>30</v>
      </c>
      <c r="N121" s="118"/>
      <c r="O121" s="91">
        <f t="shared" si="4"/>
        <v>0</v>
      </c>
      <c r="P121" s="119">
        <v>2303150147815</v>
      </c>
      <c r="Q121" s="97"/>
      <c r="R121" s="179" t="s">
        <v>3638</v>
      </c>
    </row>
    <row r="122" spans="1:18" ht="72" customHeight="1">
      <c r="A122" s="96">
        <v>109</v>
      </c>
      <c r="B122" s="218">
        <v>3474</v>
      </c>
      <c r="C122" s="177" t="s">
        <v>990</v>
      </c>
      <c r="D122" s="178"/>
      <c r="E122" s="234" t="s">
        <v>182</v>
      </c>
      <c r="F122" s="238" t="s">
        <v>991</v>
      </c>
      <c r="G122" s="230" t="s">
        <v>992</v>
      </c>
      <c r="H122" s="219" t="str">
        <f t="shared" si="5"/>
        <v>фото</v>
      </c>
      <c r="I122" s="220" t="s">
        <v>993</v>
      </c>
      <c r="J122" s="221" t="s">
        <v>27</v>
      </c>
      <c r="K122" s="211">
        <v>3</v>
      </c>
      <c r="L122" s="117">
        <v>71.899999999999991</v>
      </c>
      <c r="M122" s="212">
        <v>5</v>
      </c>
      <c r="N122" s="118"/>
      <c r="O122" s="91">
        <f t="shared" si="4"/>
        <v>0</v>
      </c>
      <c r="P122" s="119">
        <v>4607109971833</v>
      </c>
      <c r="Q122" s="97" t="s">
        <v>46</v>
      </c>
      <c r="R122" s="179" t="s">
        <v>3638</v>
      </c>
    </row>
    <row r="123" spans="1:18" ht="72" customHeight="1">
      <c r="A123" s="96">
        <v>110</v>
      </c>
      <c r="B123" s="222">
        <v>14617</v>
      </c>
      <c r="C123" s="177" t="s">
        <v>990</v>
      </c>
      <c r="D123" s="178"/>
      <c r="E123" s="234" t="s">
        <v>182</v>
      </c>
      <c r="F123" s="238" t="s">
        <v>991</v>
      </c>
      <c r="G123" s="230" t="s">
        <v>992</v>
      </c>
      <c r="H123" s="219" t="str">
        <f t="shared" si="5"/>
        <v>фото</v>
      </c>
      <c r="I123" s="220" t="s">
        <v>993</v>
      </c>
      <c r="J123" s="221" t="s">
        <v>27</v>
      </c>
      <c r="K123" s="211">
        <v>3</v>
      </c>
      <c r="L123" s="117">
        <v>67.8</v>
      </c>
      <c r="M123" s="223">
        <v>30</v>
      </c>
      <c r="N123" s="118"/>
      <c r="O123" s="91">
        <f t="shared" si="4"/>
        <v>0</v>
      </c>
      <c r="P123" s="119">
        <v>2303090146176</v>
      </c>
      <c r="Q123" s="97" t="s">
        <v>46</v>
      </c>
      <c r="R123" s="179" t="s">
        <v>3638</v>
      </c>
    </row>
    <row r="124" spans="1:18" ht="66.95" customHeight="1">
      <c r="A124" s="96">
        <v>111</v>
      </c>
      <c r="B124" s="218">
        <v>14112</v>
      </c>
      <c r="C124" s="177" t="s">
        <v>302</v>
      </c>
      <c r="D124" s="178"/>
      <c r="E124" s="233" t="s">
        <v>182</v>
      </c>
      <c r="F124" s="237" t="s">
        <v>303</v>
      </c>
      <c r="G124" s="229" t="s">
        <v>304</v>
      </c>
      <c r="H124" s="219" t="str">
        <f t="shared" si="5"/>
        <v>фото</v>
      </c>
      <c r="I124" s="220" t="s">
        <v>3644</v>
      </c>
      <c r="J124" s="221" t="s">
        <v>27</v>
      </c>
      <c r="K124" s="211">
        <v>3</v>
      </c>
      <c r="L124" s="117">
        <v>67.599999999999994</v>
      </c>
      <c r="M124" s="212">
        <v>5</v>
      </c>
      <c r="N124" s="118"/>
      <c r="O124" s="91">
        <f t="shared" si="4"/>
        <v>0</v>
      </c>
      <c r="P124" s="119">
        <v>4607109917640</v>
      </c>
      <c r="Q124" s="97"/>
      <c r="R124" s="179" t="s">
        <v>3638</v>
      </c>
    </row>
    <row r="125" spans="1:18" ht="66.95" customHeight="1">
      <c r="A125" s="96">
        <v>112</v>
      </c>
      <c r="B125" s="222">
        <v>14783</v>
      </c>
      <c r="C125" s="177" t="s">
        <v>302</v>
      </c>
      <c r="D125" s="178"/>
      <c r="E125" s="233" t="s">
        <v>182</v>
      </c>
      <c r="F125" s="237" t="s">
        <v>303</v>
      </c>
      <c r="G125" s="229" t="s">
        <v>304</v>
      </c>
      <c r="H125" s="219" t="str">
        <f t="shared" si="5"/>
        <v>фото</v>
      </c>
      <c r="I125" s="220" t="s">
        <v>3644</v>
      </c>
      <c r="J125" s="221" t="s">
        <v>27</v>
      </c>
      <c r="K125" s="211">
        <v>3</v>
      </c>
      <c r="L125" s="117">
        <v>63.800000000000004</v>
      </c>
      <c r="M125" s="223">
        <v>30</v>
      </c>
      <c r="N125" s="118"/>
      <c r="O125" s="91">
        <f t="shared" si="4"/>
        <v>0</v>
      </c>
      <c r="P125" s="119">
        <v>2303090147838</v>
      </c>
      <c r="Q125" s="97"/>
      <c r="R125" s="179" t="s">
        <v>3638</v>
      </c>
    </row>
    <row r="126" spans="1:18" ht="72.2" customHeight="1">
      <c r="A126" s="96">
        <v>113</v>
      </c>
      <c r="B126" s="218">
        <v>2849</v>
      </c>
      <c r="C126" s="177" t="s">
        <v>1002</v>
      </c>
      <c r="D126" s="178"/>
      <c r="E126" s="234" t="s">
        <v>182</v>
      </c>
      <c r="F126" s="238" t="s">
        <v>1003</v>
      </c>
      <c r="G126" s="230" t="s">
        <v>1004</v>
      </c>
      <c r="H126" s="219" t="str">
        <f t="shared" si="5"/>
        <v>фото</v>
      </c>
      <c r="I126" s="220" t="s">
        <v>1005</v>
      </c>
      <c r="J126" s="221" t="s">
        <v>27</v>
      </c>
      <c r="K126" s="211">
        <v>3</v>
      </c>
      <c r="L126" s="117">
        <v>70</v>
      </c>
      <c r="M126" s="212">
        <v>5</v>
      </c>
      <c r="N126" s="118"/>
      <c r="O126" s="91">
        <f t="shared" si="4"/>
        <v>0</v>
      </c>
      <c r="P126" s="119">
        <v>4607109968031</v>
      </c>
      <c r="Q126" s="97" t="s">
        <v>46</v>
      </c>
      <c r="R126" s="179" t="s">
        <v>3638</v>
      </c>
    </row>
    <row r="127" spans="1:18" ht="72.2" customHeight="1">
      <c r="A127" s="96">
        <v>114</v>
      </c>
      <c r="B127" s="222">
        <v>14626</v>
      </c>
      <c r="C127" s="177" t="s">
        <v>1002</v>
      </c>
      <c r="D127" s="178"/>
      <c r="E127" s="234" t="s">
        <v>182</v>
      </c>
      <c r="F127" s="238" t="s">
        <v>1003</v>
      </c>
      <c r="G127" s="230" t="s">
        <v>1004</v>
      </c>
      <c r="H127" s="219" t="str">
        <f t="shared" si="5"/>
        <v>фото</v>
      </c>
      <c r="I127" s="220" t="s">
        <v>1005</v>
      </c>
      <c r="J127" s="221" t="s">
        <v>27</v>
      </c>
      <c r="K127" s="211">
        <v>3</v>
      </c>
      <c r="L127" s="117">
        <v>66</v>
      </c>
      <c r="M127" s="223">
        <v>30</v>
      </c>
      <c r="N127" s="118"/>
      <c r="O127" s="91">
        <f t="shared" si="4"/>
        <v>0</v>
      </c>
      <c r="P127" s="119">
        <v>2303090146268</v>
      </c>
      <c r="Q127" s="97" t="s">
        <v>46</v>
      </c>
      <c r="R127" s="179" t="s">
        <v>3638</v>
      </c>
    </row>
    <row r="128" spans="1:18" ht="66.95" customHeight="1">
      <c r="A128" s="96">
        <v>115</v>
      </c>
      <c r="B128" s="218">
        <v>14111</v>
      </c>
      <c r="C128" s="177" t="s">
        <v>305</v>
      </c>
      <c r="D128" s="178"/>
      <c r="E128" s="233" t="s">
        <v>182</v>
      </c>
      <c r="F128" s="237" t="s">
        <v>306</v>
      </c>
      <c r="G128" s="229" t="s">
        <v>307</v>
      </c>
      <c r="H128" s="219" t="str">
        <f t="shared" si="5"/>
        <v>фото</v>
      </c>
      <c r="I128" s="220" t="s">
        <v>308</v>
      </c>
      <c r="J128" s="221" t="s">
        <v>27</v>
      </c>
      <c r="K128" s="211">
        <v>3</v>
      </c>
      <c r="L128" s="117">
        <v>70</v>
      </c>
      <c r="M128" s="212">
        <v>5</v>
      </c>
      <c r="N128" s="118"/>
      <c r="O128" s="91">
        <f t="shared" si="4"/>
        <v>0</v>
      </c>
      <c r="P128" s="119">
        <v>4607109917657</v>
      </c>
      <c r="Q128" s="97"/>
      <c r="R128" s="179" t="s">
        <v>3638</v>
      </c>
    </row>
    <row r="129" spans="1:18" ht="66.95" customHeight="1">
      <c r="A129" s="96">
        <v>116</v>
      </c>
      <c r="B129" s="222">
        <v>14782</v>
      </c>
      <c r="C129" s="177" t="s">
        <v>305</v>
      </c>
      <c r="D129" s="178"/>
      <c r="E129" s="233" t="s">
        <v>182</v>
      </c>
      <c r="F129" s="237" t="s">
        <v>306</v>
      </c>
      <c r="G129" s="229" t="s">
        <v>307</v>
      </c>
      <c r="H129" s="219" t="str">
        <f t="shared" si="5"/>
        <v>фото</v>
      </c>
      <c r="I129" s="220" t="s">
        <v>308</v>
      </c>
      <c r="J129" s="221" t="s">
        <v>27</v>
      </c>
      <c r="K129" s="211">
        <v>3</v>
      </c>
      <c r="L129" s="117">
        <v>66</v>
      </c>
      <c r="M129" s="223">
        <v>30</v>
      </c>
      <c r="N129" s="118"/>
      <c r="O129" s="91">
        <f t="shared" si="4"/>
        <v>0</v>
      </c>
      <c r="P129" s="119">
        <v>2303090147821</v>
      </c>
      <c r="Q129" s="97"/>
      <c r="R129" s="179" t="s">
        <v>3638</v>
      </c>
    </row>
    <row r="130" spans="1:18" ht="66.95" customHeight="1">
      <c r="A130" s="96">
        <v>117</v>
      </c>
      <c r="B130" s="218">
        <v>14113</v>
      </c>
      <c r="C130" s="177" t="s">
        <v>309</v>
      </c>
      <c r="D130" s="178"/>
      <c r="E130" s="233" t="s">
        <v>182</v>
      </c>
      <c r="F130" s="237" t="s">
        <v>310</v>
      </c>
      <c r="G130" s="229" t="s">
        <v>311</v>
      </c>
      <c r="H130" s="219" t="str">
        <f t="shared" si="5"/>
        <v>фото</v>
      </c>
      <c r="I130" s="220" t="s">
        <v>312</v>
      </c>
      <c r="J130" s="221" t="s">
        <v>27</v>
      </c>
      <c r="K130" s="211">
        <v>3</v>
      </c>
      <c r="L130" s="117">
        <v>71.899999999999991</v>
      </c>
      <c r="M130" s="212">
        <v>5</v>
      </c>
      <c r="N130" s="118"/>
      <c r="O130" s="91">
        <f t="shared" si="4"/>
        <v>0</v>
      </c>
      <c r="P130" s="119">
        <v>4607109917633</v>
      </c>
      <c r="Q130" s="97"/>
      <c r="R130" s="179" t="s">
        <v>3638</v>
      </c>
    </row>
    <row r="131" spans="1:18" ht="66.95" customHeight="1">
      <c r="A131" s="96">
        <v>118</v>
      </c>
      <c r="B131" s="222">
        <v>14784</v>
      </c>
      <c r="C131" s="177" t="s">
        <v>309</v>
      </c>
      <c r="D131" s="178"/>
      <c r="E131" s="233" t="s">
        <v>182</v>
      </c>
      <c r="F131" s="237" t="s">
        <v>310</v>
      </c>
      <c r="G131" s="229" t="s">
        <v>311</v>
      </c>
      <c r="H131" s="219" t="str">
        <f t="shared" si="5"/>
        <v>фото</v>
      </c>
      <c r="I131" s="220" t="s">
        <v>312</v>
      </c>
      <c r="J131" s="221" t="s">
        <v>27</v>
      </c>
      <c r="K131" s="211">
        <v>3</v>
      </c>
      <c r="L131" s="117">
        <v>67.8</v>
      </c>
      <c r="M131" s="223">
        <v>30</v>
      </c>
      <c r="N131" s="118"/>
      <c r="O131" s="91">
        <f t="shared" si="4"/>
        <v>0</v>
      </c>
      <c r="P131" s="119">
        <v>2303090147845</v>
      </c>
      <c r="Q131" s="97"/>
      <c r="R131" s="179" t="s">
        <v>3638</v>
      </c>
    </row>
    <row r="132" spans="1:18" ht="72.2" customHeight="1">
      <c r="A132" s="96">
        <v>119</v>
      </c>
      <c r="B132" s="218">
        <v>6310</v>
      </c>
      <c r="C132" s="177" t="s">
        <v>1006</v>
      </c>
      <c r="D132" s="178"/>
      <c r="E132" s="234" t="s">
        <v>182</v>
      </c>
      <c r="F132" s="238" t="s">
        <v>1007</v>
      </c>
      <c r="G132" s="230" t="s">
        <v>1008</v>
      </c>
      <c r="H132" s="219" t="str">
        <f t="shared" si="5"/>
        <v>фото</v>
      </c>
      <c r="I132" s="220" t="s">
        <v>1009</v>
      </c>
      <c r="J132" s="221" t="s">
        <v>27</v>
      </c>
      <c r="K132" s="211">
        <v>3</v>
      </c>
      <c r="L132" s="117">
        <v>70</v>
      </c>
      <c r="M132" s="212">
        <v>5</v>
      </c>
      <c r="N132" s="118"/>
      <c r="O132" s="91">
        <f t="shared" si="4"/>
        <v>0</v>
      </c>
      <c r="P132" s="119">
        <v>4607109933565</v>
      </c>
      <c r="Q132" s="97" t="s">
        <v>46</v>
      </c>
      <c r="R132" s="179" t="s">
        <v>3638</v>
      </c>
    </row>
    <row r="133" spans="1:18" ht="72.2" customHeight="1">
      <c r="A133" s="96">
        <v>120</v>
      </c>
      <c r="B133" s="222">
        <v>14632</v>
      </c>
      <c r="C133" s="177" t="s">
        <v>1006</v>
      </c>
      <c r="D133" s="178"/>
      <c r="E133" s="234" t="s">
        <v>182</v>
      </c>
      <c r="F133" s="238" t="s">
        <v>1007</v>
      </c>
      <c r="G133" s="230" t="s">
        <v>1008</v>
      </c>
      <c r="H133" s="219" t="str">
        <f t="shared" si="5"/>
        <v>фото</v>
      </c>
      <c r="I133" s="220" t="s">
        <v>1009</v>
      </c>
      <c r="J133" s="221" t="s">
        <v>27</v>
      </c>
      <c r="K133" s="211">
        <v>3</v>
      </c>
      <c r="L133" s="117">
        <v>66</v>
      </c>
      <c r="M133" s="223">
        <v>30</v>
      </c>
      <c r="N133" s="118"/>
      <c r="O133" s="91">
        <f t="shared" si="4"/>
        <v>0</v>
      </c>
      <c r="P133" s="119">
        <v>2303090146329</v>
      </c>
      <c r="Q133" s="97" t="s">
        <v>46</v>
      </c>
      <c r="R133" s="179" t="s">
        <v>3638</v>
      </c>
    </row>
    <row r="134" spans="1:18" ht="66.95" customHeight="1">
      <c r="A134" s="96">
        <v>121</v>
      </c>
      <c r="B134" s="218">
        <v>14114</v>
      </c>
      <c r="C134" s="177" t="s">
        <v>313</v>
      </c>
      <c r="D134" s="178"/>
      <c r="E134" s="233" t="s">
        <v>182</v>
      </c>
      <c r="F134" s="237" t="s">
        <v>314</v>
      </c>
      <c r="G134" s="229" t="s">
        <v>315</v>
      </c>
      <c r="H134" s="219" t="str">
        <f t="shared" si="5"/>
        <v>фото</v>
      </c>
      <c r="I134" s="220" t="s">
        <v>316</v>
      </c>
      <c r="J134" s="221" t="s">
        <v>27</v>
      </c>
      <c r="K134" s="211">
        <v>5</v>
      </c>
      <c r="L134" s="117">
        <v>70.8</v>
      </c>
      <c r="M134" s="212">
        <v>5</v>
      </c>
      <c r="N134" s="118"/>
      <c r="O134" s="91">
        <f t="shared" si="4"/>
        <v>0</v>
      </c>
      <c r="P134" s="119">
        <v>4607109917626</v>
      </c>
      <c r="Q134" s="97"/>
      <c r="R134" s="179" t="s">
        <v>3638</v>
      </c>
    </row>
    <row r="135" spans="1:18" ht="66.95" customHeight="1">
      <c r="A135" s="96">
        <v>122</v>
      </c>
      <c r="B135" s="222">
        <v>14785</v>
      </c>
      <c r="C135" s="177" t="s">
        <v>313</v>
      </c>
      <c r="D135" s="178"/>
      <c r="E135" s="233" t="s">
        <v>182</v>
      </c>
      <c r="F135" s="237" t="s">
        <v>314</v>
      </c>
      <c r="G135" s="229" t="s">
        <v>315</v>
      </c>
      <c r="H135" s="219" t="str">
        <f t="shared" si="5"/>
        <v>фото</v>
      </c>
      <c r="I135" s="220" t="s">
        <v>316</v>
      </c>
      <c r="J135" s="221" t="s">
        <v>27</v>
      </c>
      <c r="K135" s="211">
        <v>5</v>
      </c>
      <c r="L135" s="117">
        <v>66.8</v>
      </c>
      <c r="M135" s="223">
        <v>30</v>
      </c>
      <c r="N135" s="118"/>
      <c r="O135" s="91">
        <f t="shared" si="4"/>
        <v>0</v>
      </c>
      <c r="P135" s="119">
        <v>2303150147853</v>
      </c>
      <c r="Q135" s="97"/>
      <c r="R135" s="179" t="s">
        <v>3638</v>
      </c>
    </row>
    <row r="136" spans="1:18" ht="66.95" customHeight="1">
      <c r="A136" s="96">
        <v>123</v>
      </c>
      <c r="B136" s="218">
        <v>14099</v>
      </c>
      <c r="C136" s="177" t="s">
        <v>317</v>
      </c>
      <c r="D136" s="178"/>
      <c r="E136" s="233" t="s">
        <v>182</v>
      </c>
      <c r="F136" s="237" t="s">
        <v>3415</v>
      </c>
      <c r="G136" s="229" t="s">
        <v>319</v>
      </c>
      <c r="H136" s="219" t="str">
        <f t="shared" si="5"/>
        <v>фото</v>
      </c>
      <c r="I136" s="220" t="s">
        <v>118</v>
      </c>
      <c r="J136" s="221" t="s">
        <v>27</v>
      </c>
      <c r="K136" s="211">
        <v>5</v>
      </c>
      <c r="L136" s="117">
        <v>67.599999999999994</v>
      </c>
      <c r="M136" s="212">
        <v>5</v>
      </c>
      <c r="N136" s="118"/>
      <c r="O136" s="91">
        <f t="shared" si="4"/>
        <v>0</v>
      </c>
      <c r="P136" s="119">
        <v>4607109917770</v>
      </c>
      <c r="Q136" s="97"/>
      <c r="R136" s="179" t="s">
        <v>3638</v>
      </c>
    </row>
    <row r="137" spans="1:18" ht="66.95" customHeight="1">
      <c r="A137" s="96">
        <v>124</v>
      </c>
      <c r="B137" s="222">
        <v>14770</v>
      </c>
      <c r="C137" s="177" t="s">
        <v>317</v>
      </c>
      <c r="D137" s="178"/>
      <c r="E137" s="233" t="s">
        <v>182</v>
      </c>
      <c r="F137" s="237" t="s">
        <v>3415</v>
      </c>
      <c r="G137" s="229" t="s">
        <v>319</v>
      </c>
      <c r="H137" s="219" t="str">
        <f t="shared" si="5"/>
        <v>фото</v>
      </c>
      <c r="I137" s="220" t="s">
        <v>118</v>
      </c>
      <c r="J137" s="221" t="s">
        <v>27</v>
      </c>
      <c r="K137" s="211">
        <v>5</v>
      </c>
      <c r="L137" s="117">
        <v>63.800000000000004</v>
      </c>
      <c r="M137" s="223">
        <v>30</v>
      </c>
      <c r="N137" s="118"/>
      <c r="O137" s="91">
        <f t="shared" si="4"/>
        <v>0</v>
      </c>
      <c r="P137" s="119">
        <v>2303150147709</v>
      </c>
      <c r="Q137" s="97"/>
      <c r="R137" s="179" t="s">
        <v>3638</v>
      </c>
    </row>
    <row r="138" spans="1:18" ht="62.65" customHeight="1">
      <c r="A138" s="96">
        <v>125</v>
      </c>
      <c r="B138" s="218">
        <v>1216</v>
      </c>
      <c r="C138" s="177" t="s">
        <v>3645</v>
      </c>
      <c r="D138" s="178"/>
      <c r="E138" s="234" t="s">
        <v>182</v>
      </c>
      <c r="F138" s="238" t="s">
        <v>3646</v>
      </c>
      <c r="G138" s="230" t="s">
        <v>3647</v>
      </c>
      <c r="H138" s="219" t="str">
        <f t="shared" si="5"/>
        <v>фото</v>
      </c>
      <c r="I138" s="220" t="s">
        <v>3648</v>
      </c>
      <c r="J138" s="221" t="s">
        <v>27</v>
      </c>
      <c r="K138" s="211">
        <v>2</v>
      </c>
      <c r="L138" s="117">
        <v>52.300000000000004</v>
      </c>
      <c r="M138" s="212">
        <v>5</v>
      </c>
      <c r="N138" s="118"/>
      <c r="O138" s="91">
        <f t="shared" si="4"/>
        <v>0</v>
      </c>
      <c r="P138" s="119">
        <v>4607109971826</v>
      </c>
      <c r="Q138" s="97" t="s">
        <v>46</v>
      </c>
      <c r="R138" s="179" t="s">
        <v>3638</v>
      </c>
    </row>
    <row r="139" spans="1:18" ht="62.65" customHeight="1">
      <c r="A139" s="96">
        <v>126</v>
      </c>
      <c r="B139" s="222">
        <v>14602</v>
      </c>
      <c r="C139" s="177" t="s">
        <v>3645</v>
      </c>
      <c r="D139" s="178"/>
      <c r="E139" s="234" t="s">
        <v>182</v>
      </c>
      <c r="F139" s="238" t="s">
        <v>3646</v>
      </c>
      <c r="G139" s="230" t="s">
        <v>3647</v>
      </c>
      <c r="H139" s="219" t="str">
        <f t="shared" si="5"/>
        <v>фото</v>
      </c>
      <c r="I139" s="220" t="s">
        <v>3648</v>
      </c>
      <c r="J139" s="221" t="s">
        <v>27</v>
      </c>
      <c r="K139" s="211">
        <v>2</v>
      </c>
      <c r="L139" s="117">
        <v>49.300000000000004</v>
      </c>
      <c r="M139" s="223">
        <v>30</v>
      </c>
      <c r="N139" s="118"/>
      <c r="O139" s="91">
        <f t="shared" si="4"/>
        <v>0</v>
      </c>
      <c r="P139" s="119">
        <v>2303060146021</v>
      </c>
      <c r="Q139" s="97" t="s">
        <v>46</v>
      </c>
      <c r="R139" s="179" t="s">
        <v>3638</v>
      </c>
    </row>
    <row r="140" spans="1:18" ht="66.95" customHeight="1">
      <c r="A140" s="96">
        <v>127</v>
      </c>
      <c r="B140" s="218">
        <v>1011</v>
      </c>
      <c r="C140" s="177" t="s">
        <v>1111</v>
      </c>
      <c r="D140" s="178"/>
      <c r="E140" s="233" t="s">
        <v>182</v>
      </c>
      <c r="F140" s="237" t="s">
        <v>1112</v>
      </c>
      <c r="G140" s="229" t="s">
        <v>1113</v>
      </c>
      <c r="H140" s="219" t="str">
        <f t="shared" si="5"/>
        <v>фото</v>
      </c>
      <c r="I140" s="220" t="s">
        <v>3649</v>
      </c>
      <c r="J140" s="221" t="s">
        <v>27</v>
      </c>
      <c r="K140" s="211">
        <v>5</v>
      </c>
      <c r="L140" s="117">
        <v>77.199999999999989</v>
      </c>
      <c r="M140" s="212">
        <v>5</v>
      </c>
      <c r="N140" s="118"/>
      <c r="O140" s="91">
        <f t="shared" si="4"/>
        <v>0</v>
      </c>
      <c r="P140" s="119">
        <v>4607109971710</v>
      </c>
      <c r="Q140" s="138">
        <v>2022</v>
      </c>
      <c r="R140" s="179" t="s">
        <v>3638</v>
      </c>
    </row>
    <row r="141" spans="1:18" ht="66.95" customHeight="1">
      <c r="A141" s="96">
        <v>128</v>
      </c>
      <c r="B141" s="222">
        <v>9587</v>
      </c>
      <c r="C141" s="177" t="s">
        <v>1111</v>
      </c>
      <c r="D141" s="178"/>
      <c r="E141" s="233" t="s">
        <v>182</v>
      </c>
      <c r="F141" s="237" t="s">
        <v>1112</v>
      </c>
      <c r="G141" s="229" t="s">
        <v>1113</v>
      </c>
      <c r="H141" s="219" t="str">
        <f t="shared" si="5"/>
        <v>фото</v>
      </c>
      <c r="I141" s="220" t="s">
        <v>3649</v>
      </c>
      <c r="J141" s="221" t="s">
        <v>27</v>
      </c>
      <c r="K141" s="211">
        <v>5</v>
      </c>
      <c r="L141" s="117">
        <v>72.8</v>
      </c>
      <c r="M141" s="223">
        <v>30</v>
      </c>
      <c r="N141" s="118"/>
      <c r="O141" s="91">
        <f t="shared" si="4"/>
        <v>0</v>
      </c>
      <c r="P141" s="119">
        <v>2303150095871</v>
      </c>
      <c r="Q141" s="138">
        <v>2022</v>
      </c>
      <c r="R141" s="179" t="s">
        <v>3638</v>
      </c>
    </row>
    <row r="142" spans="1:18" ht="72.2" customHeight="1">
      <c r="A142" s="96">
        <v>129</v>
      </c>
      <c r="B142" s="218">
        <v>2966</v>
      </c>
      <c r="C142" s="177" t="s">
        <v>1017</v>
      </c>
      <c r="D142" s="178"/>
      <c r="E142" s="234" t="s">
        <v>182</v>
      </c>
      <c r="F142" s="238" t="s">
        <v>1018</v>
      </c>
      <c r="G142" s="230" t="s">
        <v>1019</v>
      </c>
      <c r="H142" s="219" t="str">
        <f t="shared" si="5"/>
        <v>фото</v>
      </c>
      <c r="I142" s="220" t="s">
        <v>1020</v>
      </c>
      <c r="J142" s="221" t="s">
        <v>27</v>
      </c>
      <c r="K142" s="211">
        <v>3</v>
      </c>
      <c r="L142" s="117">
        <v>71.899999999999991</v>
      </c>
      <c r="M142" s="212">
        <v>5</v>
      </c>
      <c r="N142" s="118"/>
      <c r="O142" s="91">
        <f t="shared" si="4"/>
        <v>0</v>
      </c>
      <c r="P142" s="119">
        <v>4607109968055</v>
      </c>
      <c r="Q142" s="97" t="s">
        <v>46</v>
      </c>
      <c r="R142" s="179" t="s">
        <v>3638</v>
      </c>
    </row>
    <row r="143" spans="1:18" ht="72.2" customHeight="1">
      <c r="A143" s="96">
        <v>130</v>
      </c>
      <c r="B143" s="222">
        <v>14636</v>
      </c>
      <c r="C143" s="177" t="s">
        <v>1017</v>
      </c>
      <c r="D143" s="178"/>
      <c r="E143" s="234" t="s">
        <v>182</v>
      </c>
      <c r="F143" s="238" t="s">
        <v>1018</v>
      </c>
      <c r="G143" s="230" t="s">
        <v>1019</v>
      </c>
      <c r="H143" s="219" t="str">
        <f t="shared" si="5"/>
        <v>фото</v>
      </c>
      <c r="I143" s="220" t="s">
        <v>1020</v>
      </c>
      <c r="J143" s="221" t="s">
        <v>27</v>
      </c>
      <c r="K143" s="211">
        <v>3</v>
      </c>
      <c r="L143" s="117">
        <v>67.8</v>
      </c>
      <c r="M143" s="223">
        <v>30</v>
      </c>
      <c r="N143" s="118"/>
      <c r="O143" s="91">
        <f t="shared" si="4"/>
        <v>0</v>
      </c>
      <c r="P143" s="119">
        <v>2303090146367</v>
      </c>
      <c r="Q143" s="97" t="s">
        <v>46</v>
      </c>
      <c r="R143" s="179" t="s">
        <v>3638</v>
      </c>
    </row>
    <row r="144" spans="1:18" ht="66.95" customHeight="1">
      <c r="A144" s="96">
        <v>131</v>
      </c>
      <c r="B144" s="218">
        <v>14115</v>
      </c>
      <c r="C144" s="177" t="s">
        <v>320</v>
      </c>
      <c r="D144" s="178"/>
      <c r="E144" s="233" t="s">
        <v>182</v>
      </c>
      <c r="F144" s="237" t="s">
        <v>321</v>
      </c>
      <c r="G144" s="229" t="s">
        <v>322</v>
      </c>
      <c r="H144" s="219" t="str">
        <f t="shared" si="5"/>
        <v>фото</v>
      </c>
      <c r="I144" s="220" t="s">
        <v>323</v>
      </c>
      <c r="J144" s="221" t="s">
        <v>27</v>
      </c>
      <c r="K144" s="211">
        <v>5</v>
      </c>
      <c r="L144" s="117">
        <v>70.8</v>
      </c>
      <c r="M144" s="212">
        <v>5</v>
      </c>
      <c r="N144" s="118"/>
      <c r="O144" s="91">
        <f t="shared" si="4"/>
        <v>0</v>
      </c>
      <c r="P144" s="119">
        <v>4607109917619</v>
      </c>
      <c r="Q144" s="97"/>
      <c r="R144" s="179" t="s">
        <v>3638</v>
      </c>
    </row>
    <row r="145" spans="1:18" ht="66.95" customHeight="1">
      <c r="A145" s="96">
        <v>132</v>
      </c>
      <c r="B145" s="222">
        <v>14786</v>
      </c>
      <c r="C145" s="177" t="s">
        <v>320</v>
      </c>
      <c r="D145" s="178"/>
      <c r="E145" s="233" t="s">
        <v>182</v>
      </c>
      <c r="F145" s="237" t="s">
        <v>321</v>
      </c>
      <c r="G145" s="229" t="s">
        <v>322</v>
      </c>
      <c r="H145" s="219" t="str">
        <f t="shared" si="5"/>
        <v>фото</v>
      </c>
      <c r="I145" s="220" t="s">
        <v>323</v>
      </c>
      <c r="J145" s="221" t="s">
        <v>27</v>
      </c>
      <c r="K145" s="211">
        <v>5</v>
      </c>
      <c r="L145" s="117">
        <v>66.8</v>
      </c>
      <c r="M145" s="223">
        <v>30</v>
      </c>
      <c r="N145" s="118"/>
      <c r="O145" s="91">
        <f t="shared" si="4"/>
        <v>0</v>
      </c>
      <c r="P145" s="119">
        <v>2303150147860</v>
      </c>
      <c r="Q145" s="97"/>
      <c r="R145" s="179" t="s">
        <v>3638</v>
      </c>
    </row>
    <row r="146" spans="1:18" ht="66.95" customHeight="1">
      <c r="A146" s="96">
        <v>133</v>
      </c>
      <c r="B146" s="218">
        <v>14116</v>
      </c>
      <c r="C146" s="177" t="s">
        <v>324</v>
      </c>
      <c r="D146" s="178"/>
      <c r="E146" s="233" t="s">
        <v>182</v>
      </c>
      <c r="F146" s="237" t="s">
        <v>325</v>
      </c>
      <c r="G146" s="229" t="s">
        <v>326</v>
      </c>
      <c r="H146" s="219" t="str">
        <f t="shared" ref="H146:H173" si="6">HYPERLINK("https://www.gardenbulbs.ru/images/promoline_CL/thumbnails/"&amp;C146&amp;".jpg","фото")</f>
        <v>фото</v>
      </c>
      <c r="I146" s="220" t="s">
        <v>327</v>
      </c>
      <c r="J146" s="221" t="s">
        <v>27</v>
      </c>
      <c r="K146" s="211">
        <v>5</v>
      </c>
      <c r="L146" s="117">
        <v>67.599999999999994</v>
      </c>
      <c r="M146" s="212">
        <v>5</v>
      </c>
      <c r="N146" s="118"/>
      <c r="O146" s="91">
        <f t="shared" ref="O146:O173" si="7">IF(ISERROR(L146*N146),0,L146*N146)</f>
        <v>0</v>
      </c>
      <c r="P146" s="119">
        <v>4607109917602</v>
      </c>
      <c r="Q146" s="97"/>
      <c r="R146" s="179" t="s">
        <v>3638</v>
      </c>
    </row>
    <row r="147" spans="1:18" ht="66.95" customHeight="1">
      <c r="A147" s="96">
        <v>134</v>
      </c>
      <c r="B147" s="222">
        <v>14787</v>
      </c>
      <c r="C147" s="177" t="s">
        <v>324</v>
      </c>
      <c r="D147" s="178"/>
      <c r="E147" s="233" t="s">
        <v>182</v>
      </c>
      <c r="F147" s="237" t="s">
        <v>325</v>
      </c>
      <c r="G147" s="229" t="s">
        <v>326</v>
      </c>
      <c r="H147" s="219" t="str">
        <f t="shared" si="6"/>
        <v>фото</v>
      </c>
      <c r="I147" s="220" t="s">
        <v>327</v>
      </c>
      <c r="J147" s="221" t="s">
        <v>27</v>
      </c>
      <c r="K147" s="211">
        <v>5</v>
      </c>
      <c r="L147" s="117">
        <v>63.800000000000004</v>
      </c>
      <c r="M147" s="223">
        <v>30</v>
      </c>
      <c r="N147" s="118"/>
      <c r="O147" s="91">
        <f t="shared" si="7"/>
        <v>0</v>
      </c>
      <c r="P147" s="119">
        <v>2303150147877</v>
      </c>
      <c r="Q147" s="97"/>
      <c r="R147" s="179" t="s">
        <v>3638</v>
      </c>
    </row>
    <row r="148" spans="1:18" ht="72" customHeight="1">
      <c r="A148" s="96">
        <v>135</v>
      </c>
      <c r="B148" s="218">
        <v>9615</v>
      </c>
      <c r="C148" s="177" t="s">
        <v>1028</v>
      </c>
      <c r="D148" s="178"/>
      <c r="E148" s="234" t="s">
        <v>182</v>
      </c>
      <c r="F148" s="238" t="s">
        <v>1029</v>
      </c>
      <c r="G148" s="230" t="s">
        <v>1030</v>
      </c>
      <c r="H148" s="219" t="str">
        <f t="shared" si="6"/>
        <v>фото</v>
      </c>
      <c r="I148" s="220" t="s">
        <v>1031</v>
      </c>
      <c r="J148" s="221" t="s">
        <v>27</v>
      </c>
      <c r="K148" s="211">
        <v>3</v>
      </c>
      <c r="L148" s="117">
        <v>71.899999999999991</v>
      </c>
      <c r="M148" s="212">
        <v>5</v>
      </c>
      <c r="N148" s="118"/>
      <c r="O148" s="91">
        <f t="shared" si="7"/>
        <v>0</v>
      </c>
      <c r="P148" s="119">
        <v>4607109971840</v>
      </c>
      <c r="Q148" s="97" t="s">
        <v>46</v>
      </c>
      <c r="R148" s="179" t="s">
        <v>3638</v>
      </c>
    </row>
    <row r="149" spans="1:18" ht="72" customHeight="1">
      <c r="A149" s="96">
        <v>136</v>
      </c>
      <c r="B149" s="222">
        <v>14555</v>
      </c>
      <c r="C149" s="177" t="s">
        <v>1028</v>
      </c>
      <c r="D149" s="178"/>
      <c r="E149" s="234" t="s">
        <v>182</v>
      </c>
      <c r="F149" s="238" t="s">
        <v>1029</v>
      </c>
      <c r="G149" s="230" t="s">
        <v>1030</v>
      </c>
      <c r="H149" s="219" t="str">
        <f t="shared" si="6"/>
        <v>фото</v>
      </c>
      <c r="I149" s="220" t="s">
        <v>1031</v>
      </c>
      <c r="J149" s="221" t="s">
        <v>27</v>
      </c>
      <c r="K149" s="211">
        <v>3</v>
      </c>
      <c r="L149" s="117">
        <v>67.8</v>
      </c>
      <c r="M149" s="223">
        <v>30</v>
      </c>
      <c r="N149" s="118"/>
      <c r="O149" s="91">
        <f t="shared" si="7"/>
        <v>0</v>
      </c>
      <c r="P149" s="119">
        <v>2303090145551</v>
      </c>
      <c r="Q149" s="97" t="s">
        <v>46</v>
      </c>
      <c r="R149" s="179" t="s">
        <v>3638</v>
      </c>
    </row>
    <row r="150" spans="1:18" ht="72.2" customHeight="1">
      <c r="A150" s="96">
        <v>137</v>
      </c>
      <c r="B150" s="218">
        <v>3475</v>
      </c>
      <c r="C150" s="177" t="s">
        <v>1032</v>
      </c>
      <c r="D150" s="178"/>
      <c r="E150" s="234" t="s">
        <v>182</v>
      </c>
      <c r="F150" s="238" t="s">
        <v>1033</v>
      </c>
      <c r="G150" s="230" t="s">
        <v>1034</v>
      </c>
      <c r="H150" s="219" t="str">
        <f t="shared" si="6"/>
        <v>фото</v>
      </c>
      <c r="I150" s="220" t="s">
        <v>1035</v>
      </c>
      <c r="J150" s="221" t="s">
        <v>27</v>
      </c>
      <c r="K150" s="211">
        <v>3</v>
      </c>
      <c r="L150" s="117">
        <v>71.899999999999991</v>
      </c>
      <c r="M150" s="212">
        <v>5</v>
      </c>
      <c r="N150" s="118"/>
      <c r="O150" s="91">
        <f t="shared" si="7"/>
        <v>0</v>
      </c>
      <c r="P150" s="119">
        <v>4607109986493</v>
      </c>
      <c r="Q150" s="97" t="s">
        <v>46</v>
      </c>
      <c r="R150" s="179" t="s">
        <v>3638</v>
      </c>
    </row>
    <row r="151" spans="1:18" ht="72.2" customHeight="1">
      <c r="A151" s="96">
        <v>138</v>
      </c>
      <c r="B151" s="222">
        <v>14638</v>
      </c>
      <c r="C151" s="177" t="s">
        <v>1032</v>
      </c>
      <c r="D151" s="178"/>
      <c r="E151" s="234" t="s">
        <v>182</v>
      </c>
      <c r="F151" s="238" t="s">
        <v>1033</v>
      </c>
      <c r="G151" s="230" t="s">
        <v>1034</v>
      </c>
      <c r="H151" s="219" t="str">
        <f t="shared" si="6"/>
        <v>фото</v>
      </c>
      <c r="I151" s="220" t="s">
        <v>1035</v>
      </c>
      <c r="J151" s="221" t="s">
        <v>27</v>
      </c>
      <c r="K151" s="211">
        <v>3</v>
      </c>
      <c r="L151" s="117">
        <v>67.8</v>
      </c>
      <c r="M151" s="223">
        <v>30</v>
      </c>
      <c r="N151" s="118"/>
      <c r="O151" s="91">
        <f t="shared" si="7"/>
        <v>0</v>
      </c>
      <c r="P151" s="119">
        <v>2303090146381</v>
      </c>
      <c r="Q151" s="97" t="s">
        <v>46</v>
      </c>
      <c r="R151" s="179" t="s">
        <v>3638</v>
      </c>
    </row>
    <row r="152" spans="1:18" ht="66.95" customHeight="1">
      <c r="A152" s="96">
        <v>139</v>
      </c>
      <c r="B152" s="218">
        <v>14119</v>
      </c>
      <c r="C152" s="177" t="s">
        <v>328</v>
      </c>
      <c r="D152" s="178"/>
      <c r="E152" s="233" t="s">
        <v>182</v>
      </c>
      <c r="F152" s="237" t="s">
        <v>329</v>
      </c>
      <c r="G152" s="229" t="s">
        <v>330</v>
      </c>
      <c r="H152" s="219" t="str">
        <f t="shared" si="6"/>
        <v>фото</v>
      </c>
      <c r="I152" s="220" t="s">
        <v>189</v>
      </c>
      <c r="J152" s="221" t="s">
        <v>27</v>
      </c>
      <c r="K152" s="211">
        <v>5</v>
      </c>
      <c r="L152" s="117">
        <v>68.899999999999991</v>
      </c>
      <c r="M152" s="212">
        <v>5</v>
      </c>
      <c r="N152" s="118"/>
      <c r="O152" s="91">
        <f t="shared" si="7"/>
        <v>0</v>
      </c>
      <c r="P152" s="119">
        <v>4607109917572</v>
      </c>
      <c r="Q152" s="97"/>
      <c r="R152" s="179" t="s">
        <v>3638</v>
      </c>
    </row>
    <row r="153" spans="1:18" ht="66.95" customHeight="1">
      <c r="A153" s="96">
        <v>140</v>
      </c>
      <c r="B153" s="222">
        <v>14790</v>
      </c>
      <c r="C153" s="177" t="s">
        <v>328</v>
      </c>
      <c r="D153" s="178"/>
      <c r="E153" s="233" t="s">
        <v>182</v>
      </c>
      <c r="F153" s="237" t="s">
        <v>329</v>
      </c>
      <c r="G153" s="229" t="s">
        <v>330</v>
      </c>
      <c r="H153" s="219" t="str">
        <f t="shared" si="6"/>
        <v>фото</v>
      </c>
      <c r="I153" s="220" t="s">
        <v>189</v>
      </c>
      <c r="J153" s="221" t="s">
        <v>27</v>
      </c>
      <c r="K153" s="211">
        <v>5</v>
      </c>
      <c r="L153" s="117">
        <v>65</v>
      </c>
      <c r="M153" s="223">
        <v>30</v>
      </c>
      <c r="N153" s="118"/>
      <c r="O153" s="91">
        <f t="shared" si="7"/>
        <v>0</v>
      </c>
      <c r="P153" s="119">
        <v>2303150147907</v>
      </c>
      <c r="Q153" s="97"/>
      <c r="R153" s="179" t="s">
        <v>3638</v>
      </c>
    </row>
    <row r="154" spans="1:18" ht="66.95" customHeight="1">
      <c r="A154" s="96">
        <v>141</v>
      </c>
      <c r="B154" s="218">
        <v>6312</v>
      </c>
      <c r="C154" s="177" t="s">
        <v>1124</v>
      </c>
      <c r="D154" s="178"/>
      <c r="E154" s="233" t="s">
        <v>182</v>
      </c>
      <c r="F154" s="237" t="s">
        <v>1125</v>
      </c>
      <c r="G154" s="229" t="s">
        <v>1126</v>
      </c>
      <c r="H154" s="219" t="str">
        <f t="shared" si="6"/>
        <v>фото</v>
      </c>
      <c r="I154" s="220" t="s">
        <v>3650</v>
      </c>
      <c r="J154" s="221" t="s">
        <v>27</v>
      </c>
      <c r="K154" s="211">
        <v>5</v>
      </c>
      <c r="L154" s="117">
        <v>77.199999999999989</v>
      </c>
      <c r="M154" s="212">
        <v>5</v>
      </c>
      <c r="N154" s="118"/>
      <c r="O154" s="91">
        <f t="shared" si="7"/>
        <v>0</v>
      </c>
      <c r="P154" s="119">
        <v>4607109933619</v>
      </c>
      <c r="Q154" s="138">
        <v>2022</v>
      </c>
      <c r="R154" s="179" t="s">
        <v>3638</v>
      </c>
    </row>
    <row r="155" spans="1:18" ht="66.95" customHeight="1">
      <c r="A155" s="96">
        <v>142</v>
      </c>
      <c r="B155" s="222">
        <v>3652</v>
      </c>
      <c r="C155" s="177" t="s">
        <v>1124</v>
      </c>
      <c r="D155" s="178"/>
      <c r="E155" s="233" t="s">
        <v>182</v>
      </c>
      <c r="F155" s="237" t="s">
        <v>1125</v>
      </c>
      <c r="G155" s="229" t="s">
        <v>1126</v>
      </c>
      <c r="H155" s="219" t="str">
        <f t="shared" si="6"/>
        <v>фото</v>
      </c>
      <c r="I155" s="220" t="s">
        <v>3650</v>
      </c>
      <c r="J155" s="221" t="s">
        <v>27</v>
      </c>
      <c r="K155" s="211">
        <v>5</v>
      </c>
      <c r="L155" s="117">
        <v>72.8</v>
      </c>
      <c r="M155" s="223">
        <v>30</v>
      </c>
      <c r="N155" s="118"/>
      <c r="O155" s="91">
        <f t="shared" si="7"/>
        <v>0</v>
      </c>
      <c r="P155" s="119">
        <v>2303150036522</v>
      </c>
      <c r="Q155" s="138">
        <v>2022</v>
      </c>
      <c r="R155" s="179" t="s">
        <v>3638</v>
      </c>
    </row>
    <row r="156" spans="1:18" ht="66.95" customHeight="1">
      <c r="A156" s="96">
        <v>143</v>
      </c>
      <c r="B156" s="218">
        <v>1576</v>
      </c>
      <c r="C156" s="177" t="s">
        <v>866</v>
      </c>
      <c r="D156" s="178"/>
      <c r="E156" s="233" t="s">
        <v>182</v>
      </c>
      <c r="F156" s="237" t="s">
        <v>867</v>
      </c>
      <c r="G156" s="229" t="s">
        <v>868</v>
      </c>
      <c r="H156" s="219" t="str">
        <f t="shared" si="6"/>
        <v>фото</v>
      </c>
      <c r="I156" s="220" t="s">
        <v>869</v>
      </c>
      <c r="J156" s="221" t="s">
        <v>27</v>
      </c>
      <c r="K156" s="211">
        <v>3</v>
      </c>
      <c r="L156" s="117">
        <v>63.1</v>
      </c>
      <c r="M156" s="212">
        <v>5</v>
      </c>
      <c r="N156" s="118"/>
      <c r="O156" s="91">
        <f t="shared" si="7"/>
        <v>0</v>
      </c>
      <c r="P156" s="119">
        <v>4607109972144</v>
      </c>
      <c r="Q156" s="138">
        <v>2022</v>
      </c>
      <c r="R156" s="179" t="s">
        <v>3638</v>
      </c>
    </row>
    <row r="157" spans="1:18" ht="66.95" customHeight="1">
      <c r="A157" s="96">
        <v>144</v>
      </c>
      <c r="B157" s="222">
        <v>9590</v>
      </c>
      <c r="C157" s="177" t="s">
        <v>866</v>
      </c>
      <c r="D157" s="178"/>
      <c r="E157" s="233" t="s">
        <v>182</v>
      </c>
      <c r="F157" s="237" t="s">
        <v>867</v>
      </c>
      <c r="G157" s="229" t="s">
        <v>868</v>
      </c>
      <c r="H157" s="219" t="str">
        <f t="shared" si="6"/>
        <v>фото</v>
      </c>
      <c r="I157" s="220" t="s">
        <v>869</v>
      </c>
      <c r="J157" s="221" t="s">
        <v>27</v>
      </c>
      <c r="K157" s="211">
        <v>3</v>
      </c>
      <c r="L157" s="117">
        <v>59.5</v>
      </c>
      <c r="M157" s="223">
        <v>30</v>
      </c>
      <c r="N157" s="118"/>
      <c r="O157" s="91">
        <f t="shared" si="7"/>
        <v>0</v>
      </c>
      <c r="P157" s="119">
        <v>2303090095900</v>
      </c>
      <c r="Q157" s="138">
        <v>2022</v>
      </c>
      <c r="R157" s="179" t="s">
        <v>3638</v>
      </c>
    </row>
    <row r="158" spans="1:18" ht="66.95" customHeight="1">
      <c r="A158" s="96">
        <v>145</v>
      </c>
      <c r="B158" s="218">
        <v>14083</v>
      </c>
      <c r="C158" s="177" t="s">
        <v>331</v>
      </c>
      <c r="D158" s="178"/>
      <c r="E158" s="233" t="s">
        <v>182</v>
      </c>
      <c r="F158" s="237" t="s">
        <v>332</v>
      </c>
      <c r="G158" s="229" t="s">
        <v>333</v>
      </c>
      <c r="H158" s="219" t="str">
        <f t="shared" si="6"/>
        <v>фото</v>
      </c>
      <c r="I158" s="220" t="s">
        <v>3651</v>
      </c>
      <c r="J158" s="221" t="s">
        <v>27</v>
      </c>
      <c r="K158" s="211">
        <v>5</v>
      </c>
      <c r="L158" s="117">
        <v>77.199999999999989</v>
      </c>
      <c r="M158" s="212">
        <v>5</v>
      </c>
      <c r="N158" s="118"/>
      <c r="O158" s="91">
        <f t="shared" si="7"/>
        <v>0</v>
      </c>
      <c r="P158" s="119">
        <v>4607109917930</v>
      </c>
      <c r="Q158" s="97"/>
      <c r="R158" s="179" t="s">
        <v>3638</v>
      </c>
    </row>
    <row r="159" spans="1:18" ht="66.95" customHeight="1">
      <c r="A159" s="96">
        <v>146</v>
      </c>
      <c r="B159" s="222">
        <v>14754</v>
      </c>
      <c r="C159" s="177" t="s">
        <v>331</v>
      </c>
      <c r="D159" s="178"/>
      <c r="E159" s="233" t="s">
        <v>182</v>
      </c>
      <c r="F159" s="237" t="s">
        <v>332</v>
      </c>
      <c r="G159" s="229" t="s">
        <v>333</v>
      </c>
      <c r="H159" s="219" t="str">
        <f t="shared" si="6"/>
        <v>фото</v>
      </c>
      <c r="I159" s="220" t="s">
        <v>3651</v>
      </c>
      <c r="J159" s="221" t="s">
        <v>27</v>
      </c>
      <c r="K159" s="211">
        <v>5</v>
      </c>
      <c r="L159" s="117">
        <v>72.8</v>
      </c>
      <c r="M159" s="223">
        <v>30</v>
      </c>
      <c r="N159" s="118"/>
      <c r="O159" s="91">
        <f t="shared" si="7"/>
        <v>0</v>
      </c>
      <c r="P159" s="119">
        <v>2303150147549</v>
      </c>
      <c r="Q159" s="97"/>
      <c r="R159" s="179" t="s">
        <v>3638</v>
      </c>
    </row>
    <row r="160" spans="1:18" ht="66.95" customHeight="1">
      <c r="A160" s="96">
        <v>147</v>
      </c>
      <c r="B160" s="218">
        <v>1008</v>
      </c>
      <c r="C160" s="177" t="s">
        <v>1131</v>
      </c>
      <c r="D160" s="178"/>
      <c r="E160" s="233" t="s">
        <v>182</v>
      </c>
      <c r="F160" s="237" t="s">
        <v>1132</v>
      </c>
      <c r="G160" s="229" t="s">
        <v>1133</v>
      </c>
      <c r="H160" s="219" t="str">
        <f t="shared" si="6"/>
        <v>фото</v>
      </c>
      <c r="I160" s="220" t="s">
        <v>3652</v>
      </c>
      <c r="J160" s="221" t="s">
        <v>27</v>
      </c>
      <c r="K160" s="211">
        <v>5</v>
      </c>
      <c r="L160" s="117">
        <v>77.199999999999989</v>
      </c>
      <c r="M160" s="212">
        <v>5</v>
      </c>
      <c r="N160" s="118"/>
      <c r="O160" s="91">
        <f t="shared" si="7"/>
        <v>0</v>
      </c>
      <c r="P160" s="119">
        <v>4607109956977</v>
      </c>
      <c r="Q160" s="138">
        <v>2022</v>
      </c>
      <c r="R160" s="179" t="s">
        <v>3638</v>
      </c>
    </row>
    <row r="161" spans="1:18" ht="66.95" customHeight="1">
      <c r="A161" s="96">
        <v>148</v>
      </c>
      <c r="B161" s="222">
        <v>3800</v>
      </c>
      <c r="C161" s="177" t="s">
        <v>1131</v>
      </c>
      <c r="D161" s="178"/>
      <c r="E161" s="233" t="s">
        <v>182</v>
      </c>
      <c r="F161" s="237" t="s">
        <v>1132</v>
      </c>
      <c r="G161" s="229" t="s">
        <v>1133</v>
      </c>
      <c r="H161" s="219" t="str">
        <f t="shared" si="6"/>
        <v>фото</v>
      </c>
      <c r="I161" s="220" t="s">
        <v>3652</v>
      </c>
      <c r="J161" s="221" t="s">
        <v>27</v>
      </c>
      <c r="K161" s="211">
        <v>5</v>
      </c>
      <c r="L161" s="117">
        <v>72.8</v>
      </c>
      <c r="M161" s="223">
        <v>30</v>
      </c>
      <c r="N161" s="118"/>
      <c r="O161" s="91">
        <f t="shared" si="7"/>
        <v>0</v>
      </c>
      <c r="P161" s="119">
        <v>2303150038007</v>
      </c>
      <c r="Q161" s="138">
        <v>2022</v>
      </c>
      <c r="R161" s="179" t="s">
        <v>3638</v>
      </c>
    </row>
    <row r="162" spans="1:18" ht="66.95" customHeight="1">
      <c r="A162" s="96">
        <v>149</v>
      </c>
      <c r="B162" s="218">
        <v>7053</v>
      </c>
      <c r="C162" s="177" t="s">
        <v>1138</v>
      </c>
      <c r="D162" s="178"/>
      <c r="E162" s="233" t="s">
        <v>182</v>
      </c>
      <c r="F162" s="237" t="s">
        <v>1139</v>
      </c>
      <c r="G162" s="229" t="s">
        <v>1140</v>
      </c>
      <c r="H162" s="219" t="str">
        <f t="shared" si="6"/>
        <v>фото</v>
      </c>
      <c r="I162" s="220" t="s">
        <v>1141</v>
      </c>
      <c r="J162" s="221" t="s">
        <v>27</v>
      </c>
      <c r="K162" s="211">
        <v>5</v>
      </c>
      <c r="L162" s="117">
        <v>77.199999999999989</v>
      </c>
      <c r="M162" s="212">
        <v>5</v>
      </c>
      <c r="N162" s="118"/>
      <c r="O162" s="91">
        <f t="shared" si="7"/>
        <v>0</v>
      </c>
      <c r="P162" s="119">
        <v>4607109918418</v>
      </c>
      <c r="Q162" s="138">
        <v>2022</v>
      </c>
      <c r="R162" s="179" t="s">
        <v>3638</v>
      </c>
    </row>
    <row r="163" spans="1:18" ht="66.95" customHeight="1">
      <c r="A163" s="96">
        <v>150</v>
      </c>
      <c r="B163" s="222">
        <v>1486</v>
      </c>
      <c r="C163" s="177" t="s">
        <v>1138</v>
      </c>
      <c r="D163" s="178"/>
      <c r="E163" s="233" t="s">
        <v>182</v>
      </c>
      <c r="F163" s="237" t="s">
        <v>1139</v>
      </c>
      <c r="G163" s="229" t="s">
        <v>1140</v>
      </c>
      <c r="H163" s="219" t="str">
        <f t="shared" si="6"/>
        <v>фото</v>
      </c>
      <c r="I163" s="220" t="s">
        <v>1141</v>
      </c>
      <c r="J163" s="221" t="s">
        <v>27</v>
      </c>
      <c r="K163" s="211">
        <v>5</v>
      </c>
      <c r="L163" s="117">
        <v>72.8</v>
      </c>
      <c r="M163" s="223">
        <v>30</v>
      </c>
      <c r="N163" s="118"/>
      <c r="O163" s="91">
        <f t="shared" si="7"/>
        <v>0</v>
      </c>
      <c r="P163" s="119">
        <v>2303150014865</v>
      </c>
      <c r="Q163" s="138">
        <v>2022</v>
      </c>
      <c r="R163" s="179" t="s">
        <v>3638</v>
      </c>
    </row>
    <row r="164" spans="1:18" ht="66.95" customHeight="1">
      <c r="A164" s="96">
        <v>151</v>
      </c>
      <c r="B164" s="218">
        <v>14090</v>
      </c>
      <c r="C164" s="177" t="s">
        <v>335</v>
      </c>
      <c r="D164" s="178"/>
      <c r="E164" s="233" t="s">
        <v>182</v>
      </c>
      <c r="F164" s="237" t="s">
        <v>336</v>
      </c>
      <c r="G164" s="229" t="s">
        <v>337</v>
      </c>
      <c r="H164" s="219" t="str">
        <f t="shared" si="6"/>
        <v>фото</v>
      </c>
      <c r="I164" s="220" t="s">
        <v>3</v>
      </c>
      <c r="J164" s="221" t="s">
        <v>27</v>
      </c>
      <c r="K164" s="211">
        <v>5</v>
      </c>
      <c r="L164" s="117">
        <v>70.8</v>
      </c>
      <c r="M164" s="212">
        <v>5</v>
      </c>
      <c r="N164" s="118"/>
      <c r="O164" s="91">
        <f t="shared" si="7"/>
        <v>0</v>
      </c>
      <c r="P164" s="119">
        <v>4607109917862</v>
      </c>
      <c r="Q164" s="97"/>
      <c r="R164" s="179" t="s">
        <v>3638</v>
      </c>
    </row>
    <row r="165" spans="1:18" ht="66.95" customHeight="1">
      <c r="A165" s="96">
        <v>152</v>
      </c>
      <c r="B165" s="222">
        <v>14761</v>
      </c>
      <c r="C165" s="177" t="s">
        <v>335</v>
      </c>
      <c r="D165" s="178"/>
      <c r="E165" s="233" t="s">
        <v>182</v>
      </c>
      <c r="F165" s="237" t="s">
        <v>336</v>
      </c>
      <c r="G165" s="229" t="s">
        <v>337</v>
      </c>
      <c r="H165" s="219" t="str">
        <f t="shared" si="6"/>
        <v>фото</v>
      </c>
      <c r="I165" s="220" t="s">
        <v>3</v>
      </c>
      <c r="J165" s="221" t="s">
        <v>27</v>
      </c>
      <c r="K165" s="211">
        <v>5</v>
      </c>
      <c r="L165" s="117">
        <v>66.8</v>
      </c>
      <c r="M165" s="223">
        <v>30</v>
      </c>
      <c r="N165" s="118"/>
      <c r="O165" s="91">
        <f t="shared" si="7"/>
        <v>0</v>
      </c>
      <c r="P165" s="119">
        <v>2303150147617</v>
      </c>
      <c r="Q165" s="97"/>
      <c r="R165" s="179" t="s">
        <v>3638</v>
      </c>
    </row>
    <row r="166" spans="1:18" ht="66.95" customHeight="1">
      <c r="A166" s="96">
        <v>153</v>
      </c>
      <c r="B166" s="218">
        <v>14089</v>
      </c>
      <c r="C166" s="177" t="s">
        <v>338</v>
      </c>
      <c r="D166" s="178"/>
      <c r="E166" s="233" t="s">
        <v>182</v>
      </c>
      <c r="F166" s="237" t="s">
        <v>339</v>
      </c>
      <c r="G166" s="229" t="s">
        <v>340</v>
      </c>
      <c r="H166" s="219" t="str">
        <f t="shared" si="6"/>
        <v>фото</v>
      </c>
      <c r="I166" s="220" t="s">
        <v>341</v>
      </c>
      <c r="J166" s="221" t="s">
        <v>27</v>
      </c>
      <c r="K166" s="211">
        <v>5</v>
      </c>
      <c r="L166" s="117">
        <v>72.099999999999994</v>
      </c>
      <c r="M166" s="212">
        <v>5</v>
      </c>
      <c r="N166" s="118"/>
      <c r="O166" s="91">
        <f t="shared" si="7"/>
        <v>0</v>
      </c>
      <c r="P166" s="119">
        <v>4607109917879</v>
      </c>
      <c r="Q166" s="97"/>
      <c r="R166" s="179" t="s">
        <v>3638</v>
      </c>
    </row>
    <row r="167" spans="1:18" ht="66.95" customHeight="1">
      <c r="A167" s="96">
        <v>154</v>
      </c>
      <c r="B167" s="222">
        <v>14760</v>
      </c>
      <c r="C167" s="177" t="s">
        <v>338</v>
      </c>
      <c r="D167" s="178"/>
      <c r="E167" s="233" t="s">
        <v>182</v>
      </c>
      <c r="F167" s="237" t="s">
        <v>339</v>
      </c>
      <c r="G167" s="229" t="s">
        <v>340</v>
      </c>
      <c r="H167" s="219" t="str">
        <f t="shared" si="6"/>
        <v>фото</v>
      </c>
      <c r="I167" s="220" t="s">
        <v>341</v>
      </c>
      <c r="J167" s="221" t="s">
        <v>27</v>
      </c>
      <c r="K167" s="211">
        <v>5</v>
      </c>
      <c r="L167" s="117">
        <v>68</v>
      </c>
      <c r="M167" s="223">
        <v>30</v>
      </c>
      <c r="N167" s="118"/>
      <c r="O167" s="91">
        <f t="shared" si="7"/>
        <v>0</v>
      </c>
      <c r="P167" s="119">
        <v>2303150147600</v>
      </c>
      <c r="Q167" s="97"/>
      <c r="R167" s="179" t="s">
        <v>3638</v>
      </c>
    </row>
    <row r="168" spans="1:18" ht="66.95" customHeight="1">
      <c r="A168" s="96">
        <v>155</v>
      </c>
      <c r="B168" s="218">
        <v>3821</v>
      </c>
      <c r="C168" s="177" t="s">
        <v>840</v>
      </c>
      <c r="D168" s="178"/>
      <c r="E168" s="233" t="s">
        <v>182</v>
      </c>
      <c r="F168" s="237" t="s">
        <v>841</v>
      </c>
      <c r="G168" s="229" t="s">
        <v>842</v>
      </c>
      <c r="H168" s="219" t="str">
        <f t="shared" si="6"/>
        <v>фото</v>
      </c>
      <c r="I168" s="220" t="s">
        <v>843</v>
      </c>
      <c r="J168" s="221" t="s">
        <v>27</v>
      </c>
      <c r="K168" s="211">
        <v>3</v>
      </c>
      <c r="L168" s="117">
        <v>63.1</v>
      </c>
      <c r="M168" s="212">
        <v>5</v>
      </c>
      <c r="N168" s="118"/>
      <c r="O168" s="91">
        <f t="shared" si="7"/>
        <v>0</v>
      </c>
      <c r="P168" s="119">
        <v>4607109971741</v>
      </c>
      <c r="Q168" s="138">
        <v>2022</v>
      </c>
      <c r="R168" s="179" t="s">
        <v>3638</v>
      </c>
    </row>
    <row r="169" spans="1:18" ht="66.95" customHeight="1">
      <c r="A169" s="96">
        <v>156</v>
      </c>
      <c r="B169" s="222">
        <v>4333</v>
      </c>
      <c r="C169" s="177" t="s">
        <v>840</v>
      </c>
      <c r="D169" s="178"/>
      <c r="E169" s="233" t="s">
        <v>182</v>
      </c>
      <c r="F169" s="237" t="s">
        <v>841</v>
      </c>
      <c r="G169" s="229" t="s">
        <v>842</v>
      </c>
      <c r="H169" s="219" t="str">
        <f t="shared" si="6"/>
        <v>фото</v>
      </c>
      <c r="I169" s="220" t="s">
        <v>843</v>
      </c>
      <c r="J169" s="221" t="s">
        <v>27</v>
      </c>
      <c r="K169" s="211">
        <v>3</v>
      </c>
      <c r="L169" s="117">
        <v>59.5</v>
      </c>
      <c r="M169" s="223">
        <v>30</v>
      </c>
      <c r="N169" s="118"/>
      <c r="O169" s="91">
        <f t="shared" si="7"/>
        <v>0</v>
      </c>
      <c r="P169" s="119">
        <v>2303090043338</v>
      </c>
      <c r="Q169" s="138">
        <v>2022</v>
      </c>
      <c r="R169" s="179" t="s">
        <v>3638</v>
      </c>
    </row>
    <row r="170" spans="1:18" ht="66.95" customHeight="1">
      <c r="A170" s="96">
        <v>157</v>
      </c>
      <c r="B170" s="218">
        <v>6990</v>
      </c>
      <c r="C170" s="177" t="s">
        <v>809</v>
      </c>
      <c r="D170" s="178"/>
      <c r="E170" s="233" t="s">
        <v>182</v>
      </c>
      <c r="F170" s="237" t="s">
        <v>810</v>
      </c>
      <c r="G170" s="229" t="s">
        <v>811</v>
      </c>
      <c r="H170" s="219" t="str">
        <f t="shared" si="6"/>
        <v>фото</v>
      </c>
      <c r="I170" s="220" t="s">
        <v>812</v>
      </c>
      <c r="J170" s="221" t="s">
        <v>27</v>
      </c>
      <c r="K170" s="211">
        <v>5</v>
      </c>
      <c r="L170" s="117">
        <v>96.3</v>
      </c>
      <c r="M170" s="212">
        <v>5</v>
      </c>
      <c r="N170" s="118"/>
      <c r="O170" s="91">
        <f t="shared" si="7"/>
        <v>0</v>
      </c>
      <c r="P170" s="119">
        <v>4607109986127</v>
      </c>
      <c r="Q170" s="138">
        <v>2022</v>
      </c>
      <c r="R170" s="179" t="s">
        <v>3638</v>
      </c>
    </row>
    <row r="171" spans="1:18" ht="66.95" customHeight="1">
      <c r="A171" s="96">
        <v>158</v>
      </c>
      <c r="B171" s="222">
        <v>4348</v>
      </c>
      <c r="C171" s="177" t="s">
        <v>809</v>
      </c>
      <c r="D171" s="178"/>
      <c r="E171" s="233" t="s">
        <v>182</v>
      </c>
      <c r="F171" s="237" t="s">
        <v>810</v>
      </c>
      <c r="G171" s="229" t="s">
        <v>811</v>
      </c>
      <c r="H171" s="219" t="str">
        <f t="shared" si="6"/>
        <v>фото</v>
      </c>
      <c r="I171" s="220" t="s">
        <v>812</v>
      </c>
      <c r="J171" s="221" t="s">
        <v>27</v>
      </c>
      <c r="K171" s="211">
        <v>5</v>
      </c>
      <c r="L171" s="117">
        <v>90.8</v>
      </c>
      <c r="M171" s="223">
        <v>30</v>
      </c>
      <c r="N171" s="118"/>
      <c r="O171" s="91">
        <f t="shared" si="7"/>
        <v>0</v>
      </c>
      <c r="P171" s="119">
        <v>2303150043483</v>
      </c>
      <c r="Q171" s="138">
        <v>2022</v>
      </c>
      <c r="R171" s="179" t="s">
        <v>3638</v>
      </c>
    </row>
    <row r="172" spans="1:18" ht="66.95" customHeight="1">
      <c r="A172" s="96">
        <v>159</v>
      </c>
      <c r="B172" s="218">
        <v>8504</v>
      </c>
      <c r="C172" s="177" t="s">
        <v>1048</v>
      </c>
      <c r="D172" s="178"/>
      <c r="E172" s="233" t="s">
        <v>182</v>
      </c>
      <c r="F172" s="237" t="s">
        <v>1049</v>
      </c>
      <c r="G172" s="229" t="s">
        <v>1050</v>
      </c>
      <c r="H172" s="219" t="str">
        <f t="shared" si="6"/>
        <v>фото</v>
      </c>
      <c r="I172" s="220" t="s">
        <v>3653</v>
      </c>
      <c r="J172" s="221" t="s">
        <v>27</v>
      </c>
      <c r="K172" s="211">
        <v>3</v>
      </c>
      <c r="L172" s="117">
        <v>71.899999999999991</v>
      </c>
      <c r="M172" s="212">
        <v>5</v>
      </c>
      <c r="N172" s="118"/>
      <c r="O172" s="91">
        <f t="shared" si="7"/>
        <v>0</v>
      </c>
      <c r="P172" s="119">
        <v>4607109980477</v>
      </c>
      <c r="Q172" s="138">
        <v>2022</v>
      </c>
      <c r="R172" s="179" t="s">
        <v>3638</v>
      </c>
    </row>
    <row r="173" spans="1:18" ht="66.95" customHeight="1">
      <c r="A173" s="96">
        <v>160</v>
      </c>
      <c r="B173" s="222">
        <v>7732</v>
      </c>
      <c r="C173" s="177" t="s">
        <v>1048</v>
      </c>
      <c r="D173" s="178"/>
      <c r="E173" s="233" t="s">
        <v>182</v>
      </c>
      <c r="F173" s="237" t="s">
        <v>1049</v>
      </c>
      <c r="G173" s="229" t="s">
        <v>1050</v>
      </c>
      <c r="H173" s="219" t="str">
        <f t="shared" si="6"/>
        <v>фото</v>
      </c>
      <c r="I173" s="220" t="s">
        <v>3654</v>
      </c>
      <c r="J173" s="221" t="s">
        <v>27</v>
      </c>
      <c r="K173" s="211">
        <v>3</v>
      </c>
      <c r="L173" s="117">
        <v>67.8</v>
      </c>
      <c r="M173" s="223">
        <v>30</v>
      </c>
      <c r="N173" s="118"/>
      <c r="O173" s="91">
        <f t="shared" si="7"/>
        <v>0</v>
      </c>
      <c r="P173" s="119">
        <v>2303090077326</v>
      </c>
      <c r="Q173" s="138">
        <v>2022</v>
      </c>
      <c r="R173" s="179" t="s">
        <v>3638</v>
      </c>
    </row>
    <row r="174" spans="1:18" ht="15.75">
      <c r="A174" s="96">
        <v>161</v>
      </c>
      <c r="B174" s="107"/>
      <c r="C174" s="108"/>
      <c r="D174" s="108"/>
      <c r="E174" s="224" t="s">
        <v>3836</v>
      </c>
      <c r="F174" s="109"/>
      <c r="G174" s="110"/>
      <c r="H174" s="88"/>
      <c r="I174" s="111"/>
      <c r="J174" s="112"/>
      <c r="K174" s="113"/>
      <c r="L174" s="120"/>
      <c r="M174" s="121"/>
      <c r="N174" s="114"/>
      <c r="O174" s="114"/>
      <c r="P174" s="114"/>
      <c r="Q174" s="114"/>
      <c r="R174" s="114"/>
    </row>
    <row r="175" spans="1:18" ht="66.95" customHeight="1">
      <c r="A175" s="96">
        <v>162</v>
      </c>
      <c r="B175" s="218">
        <v>14122</v>
      </c>
      <c r="C175" s="177" t="s">
        <v>342</v>
      </c>
      <c r="D175" s="178"/>
      <c r="E175" s="233" t="s">
        <v>343</v>
      </c>
      <c r="F175" s="237" t="s">
        <v>344</v>
      </c>
      <c r="G175" s="229" t="s">
        <v>345</v>
      </c>
      <c r="H175" s="219" t="str">
        <f t="shared" ref="H175:H206" si="8">HYPERLINK("https://www.gardenbulbs.ru/images/promoline_CL/thumbnails/"&amp;C175&amp;".jpg","фото")</f>
        <v>фото</v>
      </c>
      <c r="I175" s="220" t="s">
        <v>346</v>
      </c>
      <c r="J175" s="221" t="s">
        <v>36</v>
      </c>
      <c r="K175" s="211">
        <v>2</v>
      </c>
      <c r="L175" s="117">
        <v>105.19999999999999</v>
      </c>
      <c r="M175" s="212">
        <v>5</v>
      </c>
      <c r="N175" s="118"/>
      <c r="O175" s="91">
        <f t="shared" ref="O175:O238" si="9">IF(ISERROR(L175*N175),0,L175*N175)</f>
        <v>0</v>
      </c>
      <c r="P175" s="119">
        <v>4607109917541</v>
      </c>
      <c r="Q175" s="97"/>
      <c r="R175" s="179" t="s">
        <v>3655</v>
      </c>
    </row>
    <row r="176" spans="1:18" ht="66.95" customHeight="1">
      <c r="A176" s="96">
        <v>163</v>
      </c>
      <c r="B176" s="222">
        <v>14793</v>
      </c>
      <c r="C176" s="177" t="s">
        <v>342</v>
      </c>
      <c r="D176" s="178"/>
      <c r="E176" s="233" t="s">
        <v>343</v>
      </c>
      <c r="F176" s="237" t="s">
        <v>344</v>
      </c>
      <c r="G176" s="229" t="s">
        <v>345</v>
      </c>
      <c r="H176" s="219" t="str">
        <f t="shared" si="8"/>
        <v>фото</v>
      </c>
      <c r="I176" s="220" t="s">
        <v>346</v>
      </c>
      <c r="J176" s="221" t="s">
        <v>36</v>
      </c>
      <c r="K176" s="211">
        <v>2</v>
      </c>
      <c r="L176" s="117">
        <v>99.199999999999989</v>
      </c>
      <c r="M176" s="223">
        <v>30</v>
      </c>
      <c r="N176" s="118"/>
      <c r="O176" s="91">
        <f t="shared" si="9"/>
        <v>0</v>
      </c>
      <c r="P176" s="119">
        <v>2303060147936</v>
      </c>
      <c r="Q176" s="97"/>
      <c r="R176" s="179" t="s">
        <v>3655</v>
      </c>
    </row>
    <row r="177" spans="1:18" ht="66.95" customHeight="1">
      <c r="A177" s="96">
        <v>164</v>
      </c>
      <c r="B177" s="218">
        <v>14123</v>
      </c>
      <c r="C177" s="177" t="s">
        <v>347</v>
      </c>
      <c r="D177" s="178"/>
      <c r="E177" s="233" t="s">
        <v>343</v>
      </c>
      <c r="F177" s="237" t="s">
        <v>348</v>
      </c>
      <c r="G177" s="229" t="s">
        <v>349</v>
      </c>
      <c r="H177" s="219" t="str">
        <f t="shared" si="8"/>
        <v>фото</v>
      </c>
      <c r="I177" s="220" t="s">
        <v>350</v>
      </c>
      <c r="J177" s="221" t="s">
        <v>36</v>
      </c>
      <c r="K177" s="211">
        <v>2</v>
      </c>
      <c r="L177" s="117">
        <v>105.19999999999999</v>
      </c>
      <c r="M177" s="212">
        <v>5</v>
      </c>
      <c r="N177" s="118"/>
      <c r="O177" s="91">
        <f t="shared" si="9"/>
        <v>0</v>
      </c>
      <c r="P177" s="119">
        <v>4607109917534</v>
      </c>
      <c r="Q177" s="97"/>
      <c r="R177" s="179" t="s">
        <v>3655</v>
      </c>
    </row>
    <row r="178" spans="1:18" ht="66.95" customHeight="1">
      <c r="A178" s="96">
        <v>165</v>
      </c>
      <c r="B178" s="222">
        <v>14794</v>
      </c>
      <c r="C178" s="177" t="s">
        <v>347</v>
      </c>
      <c r="D178" s="178"/>
      <c r="E178" s="233" t="s">
        <v>343</v>
      </c>
      <c r="F178" s="237" t="s">
        <v>348</v>
      </c>
      <c r="G178" s="229" t="s">
        <v>349</v>
      </c>
      <c r="H178" s="219" t="str">
        <f t="shared" si="8"/>
        <v>фото</v>
      </c>
      <c r="I178" s="220" t="s">
        <v>350</v>
      </c>
      <c r="J178" s="221" t="s">
        <v>36</v>
      </c>
      <c r="K178" s="211">
        <v>2</v>
      </c>
      <c r="L178" s="117">
        <v>99.199999999999989</v>
      </c>
      <c r="M178" s="223">
        <v>30</v>
      </c>
      <c r="N178" s="118"/>
      <c r="O178" s="91">
        <f t="shared" si="9"/>
        <v>0</v>
      </c>
      <c r="P178" s="119">
        <v>2303060147943</v>
      </c>
      <c r="Q178" s="97"/>
      <c r="R178" s="179" t="s">
        <v>3655</v>
      </c>
    </row>
    <row r="179" spans="1:18" ht="66.95" customHeight="1">
      <c r="A179" s="96">
        <v>166</v>
      </c>
      <c r="B179" s="218">
        <v>14124</v>
      </c>
      <c r="C179" s="177" t="s">
        <v>351</v>
      </c>
      <c r="D179" s="178"/>
      <c r="E179" s="233" t="s">
        <v>343</v>
      </c>
      <c r="F179" s="237" t="s">
        <v>352</v>
      </c>
      <c r="G179" s="229" t="s">
        <v>353</v>
      </c>
      <c r="H179" s="219" t="str">
        <f t="shared" si="8"/>
        <v>фото</v>
      </c>
      <c r="I179" s="220" t="s">
        <v>354</v>
      </c>
      <c r="J179" s="221" t="s">
        <v>36</v>
      </c>
      <c r="K179" s="211">
        <v>2</v>
      </c>
      <c r="L179" s="117">
        <v>105.19999999999999</v>
      </c>
      <c r="M179" s="212">
        <v>5</v>
      </c>
      <c r="N179" s="118"/>
      <c r="O179" s="91">
        <f t="shared" si="9"/>
        <v>0</v>
      </c>
      <c r="P179" s="119">
        <v>4607109917527</v>
      </c>
      <c r="Q179" s="97"/>
      <c r="R179" s="179" t="s">
        <v>3655</v>
      </c>
    </row>
    <row r="180" spans="1:18" ht="66.95" customHeight="1">
      <c r="A180" s="96">
        <v>167</v>
      </c>
      <c r="B180" s="222">
        <v>14795</v>
      </c>
      <c r="C180" s="177" t="s">
        <v>351</v>
      </c>
      <c r="D180" s="178"/>
      <c r="E180" s="233" t="s">
        <v>343</v>
      </c>
      <c r="F180" s="237" t="s">
        <v>352</v>
      </c>
      <c r="G180" s="229" t="s">
        <v>353</v>
      </c>
      <c r="H180" s="219" t="str">
        <f t="shared" si="8"/>
        <v>фото</v>
      </c>
      <c r="I180" s="220" t="s">
        <v>354</v>
      </c>
      <c r="J180" s="221" t="s">
        <v>36</v>
      </c>
      <c r="K180" s="211">
        <v>2</v>
      </c>
      <c r="L180" s="117">
        <v>99.199999999999989</v>
      </c>
      <c r="M180" s="223">
        <v>30</v>
      </c>
      <c r="N180" s="118"/>
      <c r="O180" s="91">
        <f t="shared" si="9"/>
        <v>0</v>
      </c>
      <c r="P180" s="119">
        <v>2303060147950</v>
      </c>
      <c r="Q180" s="97"/>
      <c r="R180" s="179" t="s">
        <v>3655</v>
      </c>
    </row>
    <row r="181" spans="1:18" ht="68.099999999999994" customHeight="1">
      <c r="A181" s="96">
        <v>168</v>
      </c>
      <c r="B181" s="218">
        <v>16050</v>
      </c>
      <c r="C181" s="177" t="s">
        <v>355</v>
      </c>
      <c r="D181" s="178"/>
      <c r="E181" s="233" t="s">
        <v>343</v>
      </c>
      <c r="F181" s="237" t="s">
        <v>356</v>
      </c>
      <c r="G181" s="229" t="s">
        <v>357</v>
      </c>
      <c r="H181" s="219" t="str">
        <f t="shared" si="8"/>
        <v>фото</v>
      </c>
      <c r="I181" s="220" t="s">
        <v>358</v>
      </c>
      <c r="J181" s="221" t="s">
        <v>36</v>
      </c>
      <c r="K181" s="211">
        <v>2</v>
      </c>
      <c r="L181" s="117">
        <v>105.19999999999999</v>
      </c>
      <c r="M181" s="212">
        <v>5</v>
      </c>
      <c r="N181" s="118"/>
      <c r="O181" s="91">
        <f t="shared" si="9"/>
        <v>0</v>
      </c>
      <c r="P181" s="119">
        <v>4607109914885</v>
      </c>
      <c r="Q181" s="138">
        <v>2021</v>
      </c>
      <c r="R181" s="179" t="s">
        <v>3655</v>
      </c>
    </row>
    <row r="182" spans="1:18" ht="68.099999999999994" customHeight="1">
      <c r="A182" s="96">
        <v>169</v>
      </c>
      <c r="B182" s="222">
        <v>16077</v>
      </c>
      <c r="C182" s="177" t="s">
        <v>355</v>
      </c>
      <c r="D182" s="178"/>
      <c r="E182" s="233" t="s">
        <v>343</v>
      </c>
      <c r="F182" s="237" t="s">
        <v>356</v>
      </c>
      <c r="G182" s="229" t="s">
        <v>357</v>
      </c>
      <c r="H182" s="219" t="str">
        <f t="shared" si="8"/>
        <v>фото</v>
      </c>
      <c r="I182" s="220" t="s">
        <v>358</v>
      </c>
      <c r="J182" s="221" t="s">
        <v>36</v>
      </c>
      <c r="K182" s="211">
        <v>2</v>
      </c>
      <c r="L182" s="117">
        <v>99.199999999999989</v>
      </c>
      <c r="M182" s="223">
        <v>30</v>
      </c>
      <c r="N182" s="118"/>
      <c r="O182" s="91">
        <f t="shared" si="9"/>
        <v>0</v>
      </c>
      <c r="P182" s="119">
        <v>2303060160775</v>
      </c>
      <c r="Q182" s="138">
        <v>2021</v>
      </c>
      <c r="R182" s="179" t="s">
        <v>3655</v>
      </c>
    </row>
    <row r="183" spans="1:18" ht="66.95" customHeight="1">
      <c r="A183" s="96">
        <v>170</v>
      </c>
      <c r="B183" s="218">
        <v>14121</v>
      </c>
      <c r="C183" s="177" t="s">
        <v>359</v>
      </c>
      <c r="D183" s="178"/>
      <c r="E183" s="233" t="s">
        <v>343</v>
      </c>
      <c r="F183" s="237" t="s">
        <v>360</v>
      </c>
      <c r="G183" s="229" t="s">
        <v>361</v>
      </c>
      <c r="H183" s="219" t="str">
        <f t="shared" si="8"/>
        <v>фото</v>
      </c>
      <c r="I183" s="220" t="s">
        <v>362</v>
      </c>
      <c r="J183" s="221" t="s">
        <v>36</v>
      </c>
      <c r="K183" s="211">
        <v>2</v>
      </c>
      <c r="L183" s="117">
        <v>105.19999999999999</v>
      </c>
      <c r="M183" s="212">
        <v>5</v>
      </c>
      <c r="N183" s="118"/>
      <c r="O183" s="91">
        <f t="shared" si="9"/>
        <v>0</v>
      </c>
      <c r="P183" s="119">
        <v>4607109917558</v>
      </c>
      <c r="Q183" s="97"/>
      <c r="R183" s="179" t="s">
        <v>3655</v>
      </c>
    </row>
    <row r="184" spans="1:18" ht="66.95" customHeight="1">
      <c r="A184" s="96">
        <v>171</v>
      </c>
      <c r="B184" s="222">
        <v>14792</v>
      </c>
      <c r="C184" s="177" t="s">
        <v>359</v>
      </c>
      <c r="D184" s="178"/>
      <c r="E184" s="233" t="s">
        <v>343</v>
      </c>
      <c r="F184" s="237" t="s">
        <v>360</v>
      </c>
      <c r="G184" s="229" t="s">
        <v>361</v>
      </c>
      <c r="H184" s="219" t="str">
        <f t="shared" si="8"/>
        <v>фото</v>
      </c>
      <c r="I184" s="220" t="s">
        <v>362</v>
      </c>
      <c r="J184" s="221" t="s">
        <v>36</v>
      </c>
      <c r="K184" s="211">
        <v>2</v>
      </c>
      <c r="L184" s="117">
        <v>99.199999999999989</v>
      </c>
      <c r="M184" s="223">
        <v>30</v>
      </c>
      <c r="N184" s="118"/>
      <c r="O184" s="91">
        <f t="shared" si="9"/>
        <v>0</v>
      </c>
      <c r="P184" s="119">
        <v>2303060147929</v>
      </c>
      <c r="Q184" s="97"/>
      <c r="R184" s="179" t="s">
        <v>3655</v>
      </c>
    </row>
    <row r="185" spans="1:18" ht="66.95" customHeight="1">
      <c r="A185" s="96">
        <v>172</v>
      </c>
      <c r="B185" s="218">
        <v>14125</v>
      </c>
      <c r="C185" s="177" t="s">
        <v>363</v>
      </c>
      <c r="D185" s="178"/>
      <c r="E185" s="233" t="s">
        <v>343</v>
      </c>
      <c r="F185" s="237" t="s">
        <v>364</v>
      </c>
      <c r="G185" s="229" t="s">
        <v>365</v>
      </c>
      <c r="H185" s="219" t="str">
        <f t="shared" si="8"/>
        <v>фото</v>
      </c>
      <c r="I185" s="220" t="s">
        <v>366</v>
      </c>
      <c r="J185" s="221" t="s">
        <v>36</v>
      </c>
      <c r="K185" s="211">
        <v>2</v>
      </c>
      <c r="L185" s="117">
        <v>102.6</v>
      </c>
      <c r="M185" s="212">
        <v>5</v>
      </c>
      <c r="N185" s="118"/>
      <c r="O185" s="91">
        <f t="shared" si="9"/>
        <v>0</v>
      </c>
      <c r="P185" s="119">
        <v>4607109917510</v>
      </c>
      <c r="Q185" s="97"/>
      <c r="R185" s="179" t="s">
        <v>3655</v>
      </c>
    </row>
    <row r="186" spans="1:18" ht="66.95" customHeight="1">
      <c r="A186" s="96">
        <v>173</v>
      </c>
      <c r="B186" s="222">
        <v>14796</v>
      </c>
      <c r="C186" s="177" t="s">
        <v>363</v>
      </c>
      <c r="D186" s="178"/>
      <c r="E186" s="233" t="s">
        <v>343</v>
      </c>
      <c r="F186" s="237" t="s">
        <v>364</v>
      </c>
      <c r="G186" s="229" t="s">
        <v>365</v>
      </c>
      <c r="H186" s="219" t="str">
        <f t="shared" si="8"/>
        <v>фото</v>
      </c>
      <c r="I186" s="220" t="s">
        <v>366</v>
      </c>
      <c r="J186" s="221" t="s">
        <v>36</v>
      </c>
      <c r="K186" s="211">
        <v>2</v>
      </c>
      <c r="L186" s="117">
        <v>96.8</v>
      </c>
      <c r="M186" s="223">
        <v>30</v>
      </c>
      <c r="N186" s="118"/>
      <c r="O186" s="91">
        <f t="shared" si="9"/>
        <v>0</v>
      </c>
      <c r="P186" s="119">
        <v>2303060147967</v>
      </c>
      <c r="Q186" s="97"/>
      <c r="R186" s="179" t="s">
        <v>3655</v>
      </c>
    </row>
    <row r="187" spans="1:18" ht="72.2" customHeight="1">
      <c r="A187" s="96">
        <v>174</v>
      </c>
      <c r="B187" s="218">
        <v>283</v>
      </c>
      <c r="C187" s="177" t="s">
        <v>1149</v>
      </c>
      <c r="D187" s="178"/>
      <c r="E187" s="234" t="s">
        <v>343</v>
      </c>
      <c r="F187" s="238" t="s">
        <v>1150</v>
      </c>
      <c r="G187" s="230" t="s">
        <v>1151</v>
      </c>
      <c r="H187" s="219" t="str">
        <f t="shared" si="8"/>
        <v>фото</v>
      </c>
      <c r="I187" s="220" t="s">
        <v>1152</v>
      </c>
      <c r="J187" s="221" t="s">
        <v>31</v>
      </c>
      <c r="K187" s="211">
        <v>1</v>
      </c>
      <c r="L187" s="117">
        <v>90.899999999999991</v>
      </c>
      <c r="M187" s="212">
        <v>5</v>
      </c>
      <c r="N187" s="118"/>
      <c r="O187" s="91">
        <f t="shared" si="9"/>
        <v>0</v>
      </c>
      <c r="P187" s="119">
        <v>4607109964873</v>
      </c>
      <c r="Q187" s="97" t="s">
        <v>46</v>
      </c>
      <c r="R187" s="179" t="s">
        <v>3656</v>
      </c>
    </row>
    <row r="188" spans="1:18" ht="72.2" customHeight="1">
      <c r="A188" s="96">
        <v>175</v>
      </c>
      <c r="B188" s="222">
        <v>7771</v>
      </c>
      <c r="C188" s="177" t="s">
        <v>1149</v>
      </c>
      <c r="D188" s="178"/>
      <c r="E188" s="234" t="s">
        <v>343</v>
      </c>
      <c r="F188" s="238" t="s">
        <v>1150</v>
      </c>
      <c r="G188" s="230" t="s">
        <v>1151</v>
      </c>
      <c r="H188" s="219" t="str">
        <f t="shared" si="8"/>
        <v>фото</v>
      </c>
      <c r="I188" s="220" t="s">
        <v>1152</v>
      </c>
      <c r="J188" s="221" t="s">
        <v>31</v>
      </c>
      <c r="K188" s="211">
        <v>1</v>
      </c>
      <c r="L188" s="117">
        <v>85.699999999999989</v>
      </c>
      <c r="M188" s="223">
        <v>30</v>
      </c>
      <c r="N188" s="118"/>
      <c r="O188" s="91">
        <f t="shared" si="9"/>
        <v>0</v>
      </c>
      <c r="P188" s="119">
        <v>2303030077713</v>
      </c>
      <c r="Q188" s="97" t="s">
        <v>46</v>
      </c>
      <c r="R188" s="179" t="s">
        <v>3656</v>
      </c>
    </row>
    <row r="189" spans="1:18" ht="72.2" customHeight="1">
      <c r="A189" s="96">
        <v>176</v>
      </c>
      <c r="B189" s="218">
        <v>13981</v>
      </c>
      <c r="C189" s="177" t="s">
        <v>1153</v>
      </c>
      <c r="D189" s="178"/>
      <c r="E189" s="234" t="s">
        <v>343</v>
      </c>
      <c r="F189" s="238" t="s">
        <v>1154</v>
      </c>
      <c r="G189" s="230" t="s">
        <v>1155</v>
      </c>
      <c r="H189" s="219" t="str">
        <f t="shared" si="8"/>
        <v>фото</v>
      </c>
      <c r="I189" s="220" t="s">
        <v>1156</v>
      </c>
      <c r="J189" s="221" t="s">
        <v>31</v>
      </c>
      <c r="K189" s="211">
        <v>1</v>
      </c>
      <c r="L189" s="117">
        <v>90.899999999999991</v>
      </c>
      <c r="M189" s="212">
        <v>5</v>
      </c>
      <c r="N189" s="118"/>
      <c r="O189" s="91">
        <f t="shared" si="9"/>
        <v>0</v>
      </c>
      <c r="P189" s="119">
        <v>4607109933527</v>
      </c>
      <c r="Q189" s="97" t="s">
        <v>46</v>
      </c>
      <c r="R189" s="179" t="s">
        <v>3656</v>
      </c>
    </row>
    <row r="190" spans="1:18" ht="72.2" customHeight="1">
      <c r="A190" s="96">
        <v>177</v>
      </c>
      <c r="B190" s="222">
        <v>4335</v>
      </c>
      <c r="C190" s="177" t="s">
        <v>1153</v>
      </c>
      <c r="D190" s="178"/>
      <c r="E190" s="234" t="s">
        <v>343</v>
      </c>
      <c r="F190" s="238" t="s">
        <v>1154</v>
      </c>
      <c r="G190" s="230" t="s">
        <v>1155</v>
      </c>
      <c r="H190" s="219" t="str">
        <f t="shared" si="8"/>
        <v>фото</v>
      </c>
      <c r="I190" s="220" t="s">
        <v>1156</v>
      </c>
      <c r="J190" s="221" t="s">
        <v>31</v>
      </c>
      <c r="K190" s="211">
        <v>1</v>
      </c>
      <c r="L190" s="117">
        <v>85.699999999999989</v>
      </c>
      <c r="M190" s="223">
        <v>30</v>
      </c>
      <c r="N190" s="118"/>
      <c r="O190" s="91">
        <f t="shared" si="9"/>
        <v>0</v>
      </c>
      <c r="P190" s="119">
        <v>2303030043350</v>
      </c>
      <c r="Q190" s="97" t="s">
        <v>46</v>
      </c>
      <c r="R190" s="179" t="s">
        <v>3656</v>
      </c>
    </row>
    <row r="191" spans="1:18" ht="66.95" customHeight="1">
      <c r="A191" s="96">
        <v>178</v>
      </c>
      <c r="B191" s="218">
        <v>1555</v>
      </c>
      <c r="C191" s="177" t="s">
        <v>1195</v>
      </c>
      <c r="D191" s="178"/>
      <c r="E191" s="233" t="s">
        <v>343</v>
      </c>
      <c r="F191" s="237" t="s">
        <v>1196</v>
      </c>
      <c r="G191" s="229" t="s">
        <v>1197</v>
      </c>
      <c r="H191" s="219" t="str">
        <f t="shared" si="8"/>
        <v>фото</v>
      </c>
      <c r="I191" s="220" t="s">
        <v>1198</v>
      </c>
      <c r="J191" s="221" t="s">
        <v>36</v>
      </c>
      <c r="K191" s="211">
        <v>2</v>
      </c>
      <c r="L191" s="117">
        <v>107</v>
      </c>
      <c r="M191" s="212">
        <v>5</v>
      </c>
      <c r="N191" s="118"/>
      <c r="O191" s="91">
        <f t="shared" si="9"/>
        <v>0</v>
      </c>
      <c r="P191" s="119">
        <v>4607109986387</v>
      </c>
      <c r="Q191" s="138">
        <v>2022</v>
      </c>
      <c r="R191" s="179" t="s">
        <v>3656</v>
      </c>
    </row>
    <row r="192" spans="1:18" ht="66.95" customHeight="1">
      <c r="A192" s="96">
        <v>179</v>
      </c>
      <c r="B192" s="222">
        <v>389</v>
      </c>
      <c r="C192" s="177" t="s">
        <v>1195</v>
      </c>
      <c r="D192" s="178"/>
      <c r="E192" s="233" t="s">
        <v>343</v>
      </c>
      <c r="F192" s="237" t="s">
        <v>1196</v>
      </c>
      <c r="G192" s="229" t="s">
        <v>1197</v>
      </c>
      <c r="H192" s="219" t="str">
        <f t="shared" si="8"/>
        <v>фото</v>
      </c>
      <c r="I192" s="220" t="s">
        <v>1198</v>
      </c>
      <c r="J192" s="221" t="s">
        <v>36</v>
      </c>
      <c r="K192" s="211">
        <v>2</v>
      </c>
      <c r="L192" s="117">
        <v>100.89999999999999</v>
      </c>
      <c r="M192" s="223">
        <v>30</v>
      </c>
      <c r="N192" s="118"/>
      <c r="O192" s="91">
        <f t="shared" si="9"/>
        <v>0</v>
      </c>
      <c r="P192" s="119">
        <v>2303060003898</v>
      </c>
      <c r="Q192" s="138">
        <v>2022</v>
      </c>
      <c r="R192" s="179" t="s">
        <v>3656</v>
      </c>
    </row>
    <row r="193" spans="1:18" ht="66.95" customHeight="1">
      <c r="A193" s="96">
        <v>180</v>
      </c>
      <c r="B193" s="218">
        <v>3455</v>
      </c>
      <c r="C193" s="177" t="s">
        <v>1267</v>
      </c>
      <c r="D193" s="178"/>
      <c r="E193" s="233" t="s">
        <v>343</v>
      </c>
      <c r="F193" s="237" t="s">
        <v>1268</v>
      </c>
      <c r="G193" s="229" t="s">
        <v>1269</v>
      </c>
      <c r="H193" s="219" t="str">
        <f t="shared" si="8"/>
        <v>фото</v>
      </c>
      <c r="I193" s="220" t="s">
        <v>346</v>
      </c>
      <c r="J193" s="221" t="s">
        <v>36</v>
      </c>
      <c r="K193" s="211">
        <v>2</v>
      </c>
      <c r="L193" s="117">
        <v>124.19999999999999</v>
      </c>
      <c r="M193" s="212">
        <v>5</v>
      </c>
      <c r="N193" s="118"/>
      <c r="O193" s="91">
        <f t="shared" si="9"/>
        <v>0</v>
      </c>
      <c r="P193" s="119">
        <v>4607109971772</v>
      </c>
      <c r="Q193" s="138">
        <v>2022</v>
      </c>
      <c r="R193" s="179" t="s">
        <v>3656</v>
      </c>
    </row>
    <row r="194" spans="1:18" ht="66.95" customHeight="1">
      <c r="A194" s="96">
        <v>181</v>
      </c>
      <c r="B194" s="222">
        <v>2791</v>
      </c>
      <c r="C194" s="177" t="s">
        <v>1267</v>
      </c>
      <c r="D194" s="178"/>
      <c r="E194" s="233" t="s">
        <v>343</v>
      </c>
      <c r="F194" s="237" t="s">
        <v>1268</v>
      </c>
      <c r="G194" s="229" t="s">
        <v>1269</v>
      </c>
      <c r="H194" s="219" t="str">
        <f t="shared" si="8"/>
        <v>фото</v>
      </c>
      <c r="I194" s="220" t="s">
        <v>346</v>
      </c>
      <c r="J194" s="221" t="s">
        <v>36</v>
      </c>
      <c r="K194" s="211">
        <v>2</v>
      </c>
      <c r="L194" s="117">
        <v>117.19999999999999</v>
      </c>
      <c r="M194" s="223">
        <v>30</v>
      </c>
      <c r="N194" s="118"/>
      <c r="O194" s="91">
        <f t="shared" si="9"/>
        <v>0</v>
      </c>
      <c r="P194" s="119">
        <v>2303060027917</v>
      </c>
      <c r="Q194" s="138">
        <v>2022</v>
      </c>
      <c r="R194" s="179" t="s">
        <v>3656</v>
      </c>
    </row>
    <row r="195" spans="1:18" ht="66.95" customHeight="1">
      <c r="A195" s="96">
        <v>182</v>
      </c>
      <c r="B195" s="218">
        <v>258</v>
      </c>
      <c r="C195" s="177" t="s">
        <v>1270</v>
      </c>
      <c r="D195" s="178"/>
      <c r="E195" s="233" t="s">
        <v>343</v>
      </c>
      <c r="F195" s="237" t="s">
        <v>1271</v>
      </c>
      <c r="G195" s="229" t="s">
        <v>1272</v>
      </c>
      <c r="H195" s="219" t="str">
        <f t="shared" si="8"/>
        <v>фото</v>
      </c>
      <c r="I195" s="220" t="s">
        <v>350</v>
      </c>
      <c r="J195" s="221" t="s">
        <v>36</v>
      </c>
      <c r="K195" s="211">
        <v>2</v>
      </c>
      <c r="L195" s="117">
        <v>124.19999999999999</v>
      </c>
      <c r="M195" s="212">
        <v>5</v>
      </c>
      <c r="N195" s="118"/>
      <c r="O195" s="91">
        <f t="shared" si="9"/>
        <v>0</v>
      </c>
      <c r="P195" s="119">
        <v>4607109980439</v>
      </c>
      <c r="Q195" s="138">
        <v>2022</v>
      </c>
      <c r="R195" s="179" t="s">
        <v>3656</v>
      </c>
    </row>
    <row r="196" spans="1:18" ht="66.95" customHeight="1">
      <c r="A196" s="96">
        <v>183</v>
      </c>
      <c r="B196" s="222">
        <v>168</v>
      </c>
      <c r="C196" s="177" t="s">
        <v>1270</v>
      </c>
      <c r="D196" s="178"/>
      <c r="E196" s="233" t="s">
        <v>343</v>
      </c>
      <c r="F196" s="237" t="s">
        <v>1271</v>
      </c>
      <c r="G196" s="229" t="s">
        <v>1272</v>
      </c>
      <c r="H196" s="219" t="str">
        <f t="shared" si="8"/>
        <v>фото</v>
      </c>
      <c r="I196" s="220" t="s">
        <v>350</v>
      </c>
      <c r="J196" s="221" t="s">
        <v>36</v>
      </c>
      <c r="K196" s="211">
        <v>2</v>
      </c>
      <c r="L196" s="117">
        <v>117.19999999999999</v>
      </c>
      <c r="M196" s="223">
        <v>30</v>
      </c>
      <c r="N196" s="118"/>
      <c r="O196" s="91">
        <f t="shared" si="9"/>
        <v>0</v>
      </c>
      <c r="P196" s="119">
        <v>2303060001689</v>
      </c>
      <c r="Q196" s="138">
        <v>2022</v>
      </c>
      <c r="R196" s="179" t="s">
        <v>3656</v>
      </c>
    </row>
    <row r="197" spans="1:18" ht="66.95" customHeight="1">
      <c r="A197" s="96">
        <v>184</v>
      </c>
      <c r="B197" s="218">
        <v>2689</v>
      </c>
      <c r="C197" s="177" t="s">
        <v>1273</v>
      </c>
      <c r="D197" s="178"/>
      <c r="E197" s="233" t="s">
        <v>343</v>
      </c>
      <c r="F197" s="237" t="s">
        <v>1274</v>
      </c>
      <c r="G197" s="229" t="s">
        <v>1275</v>
      </c>
      <c r="H197" s="219" t="str">
        <f t="shared" si="8"/>
        <v>фото</v>
      </c>
      <c r="I197" s="220" t="s">
        <v>1276</v>
      </c>
      <c r="J197" s="221" t="s">
        <v>36</v>
      </c>
      <c r="K197" s="211">
        <v>2</v>
      </c>
      <c r="L197" s="117">
        <v>124.19999999999999</v>
      </c>
      <c r="M197" s="212">
        <v>5</v>
      </c>
      <c r="N197" s="118"/>
      <c r="O197" s="91">
        <f t="shared" si="9"/>
        <v>0</v>
      </c>
      <c r="P197" s="119">
        <v>4607109933589</v>
      </c>
      <c r="Q197" s="138">
        <v>2022</v>
      </c>
      <c r="R197" s="179" t="s">
        <v>3656</v>
      </c>
    </row>
    <row r="198" spans="1:18" ht="66.95" customHeight="1">
      <c r="A198" s="96">
        <v>185</v>
      </c>
      <c r="B198" s="222">
        <v>8776</v>
      </c>
      <c r="C198" s="177" t="s">
        <v>1273</v>
      </c>
      <c r="D198" s="178"/>
      <c r="E198" s="233" t="s">
        <v>343</v>
      </c>
      <c r="F198" s="237" t="s">
        <v>1274</v>
      </c>
      <c r="G198" s="229" t="s">
        <v>1275</v>
      </c>
      <c r="H198" s="219" t="str">
        <f t="shared" si="8"/>
        <v>фото</v>
      </c>
      <c r="I198" s="220" t="s">
        <v>1276</v>
      </c>
      <c r="J198" s="221" t="s">
        <v>36</v>
      </c>
      <c r="K198" s="211">
        <v>2</v>
      </c>
      <c r="L198" s="117">
        <v>117.19999999999999</v>
      </c>
      <c r="M198" s="223">
        <v>30</v>
      </c>
      <c r="N198" s="118"/>
      <c r="O198" s="91">
        <f t="shared" si="9"/>
        <v>0</v>
      </c>
      <c r="P198" s="119">
        <v>2303060087768</v>
      </c>
      <c r="Q198" s="138">
        <v>2022</v>
      </c>
      <c r="R198" s="179" t="s">
        <v>3656</v>
      </c>
    </row>
    <row r="199" spans="1:18" ht="72.2" customHeight="1">
      <c r="A199" s="96">
        <v>186</v>
      </c>
      <c r="B199" s="218">
        <v>13987</v>
      </c>
      <c r="C199" s="177" t="s">
        <v>1288</v>
      </c>
      <c r="D199" s="178"/>
      <c r="E199" s="234" t="s">
        <v>343</v>
      </c>
      <c r="F199" s="238" t="s">
        <v>1289</v>
      </c>
      <c r="G199" s="230" t="s">
        <v>1290</v>
      </c>
      <c r="H199" s="219" t="str">
        <f t="shared" si="8"/>
        <v>фото</v>
      </c>
      <c r="I199" s="220" t="s">
        <v>1291</v>
      </c>
      <c r="J199" s="221" t="s">
        <v>31</v>
      </c>
      <c r="K199" s="211">
        <v>1</v>
      </c>
      <c r="L199" s="117">
        <v>85.3</v>
      </c>
      <c r="M199" s="212">
        <v>5</v>
      </c>
      <c r="N199" s="118"/>
      <c r="O199" s="91">
        <f t="shared" si="9"/>
        <v>0</v>
      </c>
      <c r="P199" s="119">
        <v>4607109928882</v>
      </c>
      <c r="Q199" s="97" t="s">
        <v>46</v>
      </c>
      <c r="R199" s="179" t="s">
        <v>3656</v>
      </c>
    </row>
    <row r="200" spans="1:18" ht="72.2" customHeight="1">
      <c r="A200" s="96">
        <v>187</v>
      </c>
      <c r="B200" s="222">
        <v>2988</v>
      </c>
      <c r="C200" s="177" t="s">
        <v>1288</v>
      </c>
      <c r="D200" s="178"/>
      <c r="E200" s="234" t="s">
        <v>343</v>
      </c>
      <c r="F200" s="238" t="s">
        <v>1289</v>
      </c>
      <c r="G200" s="230" t="s">
        <v>1290</v>
      </c>
      <c r="H200" s="219" t="str">
        <f t="shared" si="8"/>
        <v>фото</v>
      </c>
      <c r="I200" s="220" t="s">
        <v>1291</v>
      </c>
      <c r="J200" s="221" t="s">
        <v>31</v>
      </c>
      <c r="K200" s="211">
        <v>1</v>
      </c>
      <c r="L200" s="117">
        <v>80.5</v>
      </c>
      <c r="M200" s="223">
        <v>30</v>
      </c>
      <c r="N200" s="118"/>
      <c r="O200" s="91">
        <f t="shared" si="9"/>
        <v>0</v>
      </c>
      <c r="P200" s="119">
        <v>2303030029880</v>
      </c>
      <c r="Q200" s="97" t="s">
        <v>46</v>
      </c>
      <c r="R200" s="179" t="s">
        <v>3656</v>
      </c>
    </row>
    <row r="201" spans="1:18" ht="72.2" customHeight="1">
      <c r="A201" s="96">
        <v>188</v>
      </c>
      <c r="B201" s="218">
        <v>8500</v>
      </c>
      <c r="C201" s="177" t="s">
        <v>1292</v>
      </c>
      <c r="D201" s="178"/>
      <c r="E201" s="234" t="s">
        <v>343</v>
      </c>
      <c r="F201" s="238" t="s">
        <v>1293</v>
      </c>
      <c r="G201" s="230" t="s">
        <v>1294</v>
      </c>
      <c r="H201" s="219" t="str">
        <f t="shared" si="8"/>
        <v>фото</v>
      </c>
      <c r="I201" s="220" t="s">
        <v>1295</v>
      </c>
      <c r="J201" s="221" t="s">
        <v>31</v>
      </c>
      <c r="K201" s="211">
        <v>1</v>
      </c>
      <c r="L201" s="117">
        <v>85.3</v>
      </c>
      <c r="M201" s="212">
        <v>5</v>
      </c>
      <c r="N201" s="118"/>
      <c r="O201" s="91">
        <f t="shared" si="9"/>
        <v>0</v>
      </c>
      <c r="P201" s="119">
        <v>4607109968147</v>
      </c>
      <c r="Q201" s="97" t="s">
        <v>46</v>
      </c>
      <c r="R201" s="179" t="s">
        <v>3656</v>
      </c>
    </row>
    <row r="202" spans="1:18" ht="72.2" customHeight="1">
      <c r="A202" s="96">
        <v>189</v>
      </c>
      <c r="B202" s="222">
        <v>7708</v>
      </c>
      <c r="C202" s="177" t="s">
        <v>1292</v>
      </c>
      <c r="D202" s="178"/>
      <c r="E202" s="234" t="s">
        <v>343</v>
      </c>
      <c r="F202" s="238" t="s">
        <v>1293</v>
      </c>
      <c r="G202" s="230" t="s">
        <v>1294</v>
      </c>
      <c r="H202" s="219" t="str">
        <f t="shared" si="8"/>
        <v>фото</v>
      </c>
      <c r="I202" s="220" t="s">
        <v>1295</v>
      </c>
      <c r="J202" s="221" t="s">
        <v>31</v>
      </c>
      <c r="K202" s="211">
        <v>1</v>
      </c>
      <c r="L202" s="117">
        <v>80.5</v>
      </c>
      <c r="M202" s="223">
        <v>30</v>
      </c>
      <c r="N202" s="118"/>
      <c r="O202" s="91">
        <f t="shared" si="9"/>
        <v>0</v>
      </c>
      <c r="P202" s="119">
        <v>2303030077089</v>
      </c>
      <c r="Q202" s="97" t="s">
        <v>46</v>
      </c>
      <c r="R202" s="179" t="s">
        <v>3656</v>
      </c>
    </row>
    <row r="203" spans="1:18" ht="66.95" customHeight="1">
      <c r="A203" s="96">
        <v>190</v>
      </c>
      <c r="B203" s="218">
        <v>3817</v>
      </c>
      <c r="C203" s="177" t="s">
        <v>1199</v>
      </c>
      <c r="D203" s="178"/>
      <c r="E203" s="233" t="s">
        <v>343</v>
      </c>
      <c r="F203" s="237" t="s">
        <v>1200</v>
      </c>
      <c r="G203" s="229" t="s">
        <v>1201</v>
      </c>
      <c r="H203" s="219" t="str">
        <f t="shared" si="8"/>
        <v>фото</v>
      </c>
      <c r="I203" s="220" t="s">
        <v>1202</v>
      </c>
      <c r="J203" s="221" t="s">
        <v>36</v>
      </c>
      <c r="K203" s="211">
        <v>2</v>
      </c>
      <c r="L203" s="117">
        <v>107</v>
      </c>
      <c r="M203" s="212">
        <v>5</v>
      </c>
      <c r="N203" s="118"/>
      <c r="O203" s="91">
        <f t="shared" si="9"/>
        <v>0</v>
      </c>
      <c r="P203" s="119">
        <v>4607109926284</v>
      </c>
      <c r="Q203" s="138">
        <v>2022</v>
      </c>
      <c r="R203" s="179" t="s">
        <v>3656</v>
      </c>
    </row>
    <row r="204" spans="1:18" ht="66.95" customHeight="1">
      <c r="A204" s="96">
        <v>191</v>
      </c>
      <c r="B204" s="222">
        <v>2835</v>
      </c>
      <c r="C204" s="177" t="s">
        <v>1199</v>
      </c>
      <c r="D204" s="178"/>
      <c r="E204" s="233" t="s">
        <v>343</v>
      </c>
      <c r="F204" s="237" t="s">
        <v>1200</v>
      </c>
      <c r="G204" s="229" t="s">
        <v>1201</v>
      </c>
      <c r="H204" s="219" t="str">
        <f t="shared" si="8"/>
        <v>фото</v>
      </c>
      <c r="I204" s="220" t="s">
        <v>1202</v>
      </c>
      <c r="J204" s="221" t="s">
        <v>36</v>
      </c>
      <c r="K204" s="211">
        <v>2</v>
      </c>
      <c r="L204" s="117">
        <v>100.89999999999999</v>
      </c>
      <c r="M204" s="223">
        <v>30</v>
      </c>
      <c r="N204" s="118"/>
      <c r="O204" s="91">
        <f t="shared" si="9"/>
        <v>0</v>
      </c>
      <c r="P204" s="119">
        <v>2303060028358</v>
      </c>
      <c r="Q204" s="138">
        <v>2022</v>
      </c>
      <c r="R204" s="179" t="s">
        <v>3656</v>
      </c>
    </row>
    <row r="205" spans="1:18" ht="72" customHeight="1">
      <c r="A205" s="96">
        <v>192</v>
      </c>
      <c r="B205" s="218">
        <v>452</v>
      </c>
      <c r="C205" s="177" t="s">
        <v>1207</v>
      </c>
      <c r="D205" s="178"/>
      <c r="E205" s="233" t="s">
        <v>343</v>
      </c>
      <c r="F205" s="237" t="s">
        <v>1208</v>
      </c>
      <c r="G205" s="229" t="s">
        <v>1209</v>
      </c>
      <c r="H205" s="219" t="str">
        <f t="shared" si="8"/>
        <v>фото</v>
      </c>
      <c r="I205" s="220" t="s">
        <v>1210</v>
      </c>
      <c r="J205" s="221" t="s">
        <v>36</v>
      </c>
      <c r="K205" s="211">
        <v>2</v>
      </c>
      <c r="L205" s="117">
        <v>126</v>
      </c>
      <c r="M205" s="212">
        <v>5</v>
      </c>
      <c r="N205" s="118"/>
      <c r="O205" s="91">
        <f t="shared" si="9"/>
        <v>0</v>
      </c>
      <c r="P205" s="119">
        <v>4607109980392</v>
      </c>
      <c r="Q205" s="138">
        <v>2022</v>
      </c>
      <c r="R205" s="179" t="s">
        <v>3656</v>
      </c>
    </row>
    <row r="206" spans="1:18" ht="72" customHeight="1">
      <c r="A206" s="96">
        <v>193</v>
      </c>
      <c r="B206" s="222">
        <v>216</v>
      </c>
      <c r="C206" s="177" t="s">
        <v>1207</v>
      </c>
      <c r="D206" s="178"/>
      <c r="E206" s="233" t="s">
        <v>343</v>
      </c>
      <c r="F206" s="237" t="s">
        <v>1208</v>
      </c>
      <c r="G206" s="229" t="s">
        <v>1209</v>
      </c>
      <c r="H206" s="219" t="str">
        <f t="shared" si="8"/>
        <v>фото</v>
      </c>
      <c r="I206" s="220" t="s">
        <v>1210</v>
      </c>
      <c r="J206" s="221" t="s">
        <v>36</v>
      </c>
      <c r="K206" s="211">
        <v>2</v>
      </c>
      <c r="L206" s="117">
        <v>118.89999999999999</v>
      </c>
      <c r="M206" s="223">
        <v>30</v>
      </c>
      <c r="N206" s="118"/>
      <c r="O206" s="91">
        <f t="shared" si="9"/>
        <v>0</v>
      </c>
      <c r="P206" s="119">
        <v>2303060002167</v>
      </c>
      <c r="Q206" s="138">
        <v>2022</v>
      </c>
      <c r="R206" s="179" t="s">
        <v>3656</v>
      </c>
    </row>
    <row r="207" spans="1:18" ht="66.95" customHeight="1">
      <c r="A207" s="96">
        <v>194</v>
      </c>
      <c r="B207" s="218">
        <v>432</v>
      </c>
      <c r="C207" s="177" t="s">
        <v>1211</v>
      </c>
      <c r="D207" s="178"/>
      <c r="E207" s="233" t="s">
        <v>343</v>
      </c>
      <c r="F207" s="237" t="s">
        <v>1212</v>
      </c>
      <c r="G207" s="229" t="s">
        <v>1213</v>
      </c>
      <c r="H207" s="219" t="str">
        <f t="shared" ref="H207:H238" si="10">HYPERLINK("https://www.gardenbulbs.ru/images/promoline_CL/thumbnails/"&amp;C207&amp;".jpg","фото")</f>
        <v>фото</v>
      </c>
      <c r="I207" s="220" t="s">
        <v>1214</v>
      </c>
      <c r="J207" s="221" t="s">
        <v>36</v>
      </c>
      <c r="K207" s="211">
        <v>2</v>
      </c>
      <c r="L207" s="117">
        <v>126</v>
      </c>
      <c r="M207" s="212">
        <v>5</v>
      </c>
      <c r="N207" s="118"/>
      <c r="O207" s="91">
        <f t="shared" si="9"/>
        <v>0</v>
      </c>
      <c r="P207" s="119">
        <v>4607109946367</v>
      </c>
      <c r="Q207" s="138">
        <v>2022</v>
      </c>
      <c r="R207" s="179" t="s">
        <v>3656</v>
      </c>
    </row>
    <row r="208" spans="1:18" ht="66.95" customHeight="1">
      <c r="A208" s="96">
        <v>195</v>
      </c>
      <c r="B208" s="222">
        <v>7119</v>
      </c>
      <c r="C208" s="177" t="s">
        <v>1211</v>
      </c>
      <c r="D208" s="178"/>
      <c r="E208" s="233" t="s">
        <v>343</v>
      </c>
      <c r="F208" s="237" t="s">
        <v>1212</v>
      </c>
      <c r="G208" s="229" t="s">
        <v>1213</v>
      </c>
      <c r="H208" s="219" t="str">
        <f t="shared" si="10"/>
        <v>фото</v>
      </c>
      <c r="I208" s="220" t="s">
        <v>1214</v>
      </c>
      <c r="J208" s="221" t="s">
        <v>36</v>
      </c>
      <c r="K208" s="211">
        <v>2</v>
      </c>
      <c r="L208" s="117">
        <v>118.89999999999999</v>
      </c>
      <c r="M208" s="223">
        <v>30</v>
      </c>
      <c r="N208" s="118"/>
      <c r="O208" s="91">
        <f t="shared" si="9"/>
        <v>0</v>
      </c>
      <c r="P208" s="119">
        <v>2303060071194</v>
      </c>
      <c r="Q208" s="138">
        <v>2022</v>
      </c>
      <c r="R208" s="179" t="s">
        <v>3656</v>
      </c>
    </row>
    <row r="209" spans="1:20" ht="66.95" customHeight="1">
      <c r="A209" s="96">
        <v>196</v>
      </c>
      <c r="B209" s="218">
        <v>260</v>
      </c>
      <c r="C209" s="177" t="s">
        <v>3375</v>
      </c>
      <c r="D209" s="178"/>
      <c r="E209" s="233" t="s">
        <v>343</v>
      </c>
      <c r="F209" s="237" t="s">
        <v>1222</v>
      </c>
      <c r="G209" s="229" t="s">
        <v>1223</v>
      </c>
      <c r="H209" s="219" t="str">
        <f t="shared" si="10"/>
        <v>фото</v>
      </c>
      <c r="I209" s="220" t="s">
        <v>1224</v>
      </c>
      <c r="J209" s="221" t="s">
        <v>36</v>
      </c>
      <c r="K209" s="211">
        <v>2</v>
      </c>
      <c r="L209" s="117">
        <v>107</v>
      </c>
      <c r="M209" s="212">
        <v>5</v>
      </c>
      <c r="N209" s="118"/>
      <c r="O209" s="91">
        <f t="shared" si="9"/>
        <v>0</v>
      </c>
      <c r="P209" s="119">
        <v>4607109967980</v>
      </c>
      <c r="Q209" s="138">
        <v>2022</v>
      </c>
      <c r="R209" s="179" t="s">
        <v>3656</v>
      </c>
    </row>
    <row r="210" spans="1:20" ht="66.95" customHeight="1">
      <c r="A210" s="96">
        <v>197</v>
      </c>
      <c r="B210" s="222">
        <v>8777</v>
      </c>
      <c r="C210" s="177" t="s">
        <v>3375</v>
      </c>
      <c r="D210" s="178"/>
      <c r="E210" s="233" t="s">
        <v>343</v>
      </c>
      <c r="F210" s="237" t="s">
        <v>1222</v>
      </c>
      <c r="G210" s="229" t="s">
        <v>1223</v>
      </c>
      <c r="H210" s="219" t="str">
        <f t="shared" si="10"/>
        <v>фото</v>
      </c>
      <c r="I210" s="220" t="s">
        <v>1224</v>
      </c>
      <c r="J210" s="221" t="s">
        <v>36</v>
      </c>
      <c r="K210" s="211">
        <v>2</v>
      </c>
      <c r="L210" s="117">
        <v>100.89999999999999</v>
      </c>
      <c r="M210" s="223">
        <v>30</v>
      </c>
      <c r="N210" s="118"/>
      <c r="O210" s="91">
        <f t="shared" si="9"/>
        <v>0</v>
      </c>
      <c r="P210" s="119">
        <v>2303060087775</v>
      </c>
      <c r="Q210" s="138">
        <v>2022</v>
      </c>
      <c r="R210" s="179" t="s">
        <v>3656</v>
      </c>
    </row>
    <row r="211" spans="1:20" ht="72.2" customHeight="1">
      <c r="A211" s="96">
        <v>198</v>
      </c>
      <c r="B211" s="218">
        <v>13998</v>
      </c>
      <c r="C211" s="177" t="s">
        <v>1318</v>
      </c>
      <c r="D211" s="178"/>
      <c r="E211" s="234" t="s">
        <v>343</v>
      </c>
      <c r="F211" s="238" t="s">
        <v>1319</v>
      </c>
      <c r="G211" s="230" t="s">
        <v>1320</v>
      </c>
      <c r="H211" s="219" t="str">
        <f t="shared" si="10"/>
        <v>фото</v>
      </c>
      <c r="I211" s="220" t="s">
        <v>1321</v>
      </c>
      <c r="J211" s="221" t="s">
        <v>31</v>
      </c>
      <c r="K211" s="211">
        <v>1</v>
      </c>
      <c r="L211" s="117">
        <v>95.6</v>
      </c>
      <c r="M211" s="212">
        <v>5</v>
      </c>
      <c r="N211" s="118"/>
      <c r="O211" s="91">
        <f t="shared" si="9"/>
        <v>0</v>
      </c>
      <c r="P211" s="119">
        <v>4607109971888</v>
      </c>
      <c r="Q211" s="97" t="s">
        <v>46</v>
      </c>
      <c r="R211" s="179" t="s">
        <v>3656</v>
      </c>
    </row>
    <row r="212" spans="1:20" ht="72.2" customHeight="1">
      <c r="A212" s="96">
        <v>199</v>
      </c>
      <c r="B212" s="222">
        <v>3789</v>
      </c>
      <c r="C212" s="177" t="s">
        <v>1318</v>
      </c>
      <c r="D212" s="178"/>
      <c r="E212" s="234" t="s">
        <v>343</v>
      </c>
      <c r="F212" s="238" t="s">
        <v>1319</v>
      </c>
      <c r="G212" s="230" t="s">
        <v>1320</v>
      </c>
      <c r="H212" s="219" t="str">
        <f t="shared" si="10"/>
        <v>фото</v>
      </c>
      <c r="I212" s="220" t="s">
        <v>1321</v>
      </c>
      <c r="J212" s="221" t="s">
        <v>31</v>
      </c>
      <c r="K212" s="211">
        <v>1</v>
      </c>
      <c r="L212" s="117">
        <v>90.199999999999989</v>
      </c>
      <c r="M212" s="223">
        <v>30</v>
      </c>
      <c r="N212" s="118"/>
      <c r="O212" s="91">
        <f t="shared" si="9"/>
        <v>0</v>
      </c>
      <c r="P212" s="119">
        <v>2303030037892</v>
      </c>
      <c r="Q212" s="97" t="s">
        <v>46</v>
      </c>
      <c r="R212" s="179" t="s">
        <v>3656</v>
      </c>
    </row>
    <row r="213" spans="1:20" ht="72.2" customHeight="1">
      <c r="A213" s="96">
        <v>200</v>
      </c>
      <c r="B213" s="218">
        <v>10706</v>
      </c>
      <c r="C213" s="177" t="s">
        <v>1314</v>
      </c>
      <c r="D213" s="178"/>
      <c r="E213" s="234" t="s">
        <v>343</v>
      </c>
      <c r="F213" s="238" t="s">
        <v>1315</v>
      </c>
      <c r="G213" s="230" t="s">
        <v>1316</v>
      </c>
      <c r="H213" s="219" t="str">
        <f t="shared" si="10"/>
        <v>фото</v>
      </c>
      <c r="I213" s="220" t="s">
        <v>1317</v>
      </c>
      <c r="J213" s="221" t="s">
        <v>31</v>
      </c>
      <c r="K213" s="211">
        <v>1</v>
      </c>
      <c r="L213" s="117">
        <v>95.6</v>
      </c>
      <c r="M213" s="212">
        <v>5</v>
      </c>
      <c r="N213" s="118"/>
      <c r="O213" s="91">
        <f t="shared" si="9"/>
        <v>0</v>
      </c>
      <c r="P213" s="119">
        <v>4607109962398</v>
      </c>
      <c r="Q213" s="97" t="s">
        <v>46</v>
      </c>
      <c r="R213" s="179" t="s">
        <v>3656</v>
      </c>
    </row>
    <row r="214" spans="1:20" ht="72.2" customHeight="1">
      <c r="A214" s="96">
        <v>201</v>
      </c>
      <c r="B214" s="222">
        <v>7751</v>
      </c>
      <c r="C214" s="177" t="s">
        <v>1314</v>
      </c>
      <c r="D214" s="178"/>
      <c r="E214" s="234" t="s">
        <v>343</v>
      </c>
      <c r="F214" s="238" t="s">
        <v>1315</v>
      </c>
      <c r="G214" s="230" t="s">
        <v>1316</v>
      </c>
      <c r="H214" s="219" t="str">
        <f t="shared" si="10"/>
        <v>фото</v>
      </c>
      <c r="I214" s="220" t="s">
        <v>1317</v>
      </c>
      <c r="J214" s="221" t="s">
        <v>31</v>
      </c>
      <c r="K214" s="211">
        <v>1</v>
      </c>
      <c r="L214" s="117">
        <v>90.199999999999989</v>
      </c>
      <c r="M214" s="223">
        <v>30</v>
      </c>
      <c r="N214" s="118"/>
      <c r="O214" s="91">
        <f t="shared" si="9"/>
        <v>0</v>
      </c>
      <c r="P214" s="119">
        <v>2303030077515</v>
      </c>
      <c r="Q214" s="97" t="s">
        <v>46</v>
      </c>
      <c r="R214" s="179" t="s">
        <v>3656</v>
      </c>
    </row>
    <row r="215" spans="1:20" ht="72.2" customHeight="1">
      <c r="A215" s="96">
        <v>202</v>
      </c>
      <c r="B215" s="218">
        <v>5291</v>
      </c>
      <c r="C215" s="177" t="s">
        <v>1322</v>
      </c>
      <c r="D215" s="178"/>
      <c r="E215" s="234" t="s">
        <v>343</v>
      </c>
      <c r="F215" s="238" t="s">
        <v>1323</v>
      </c>
      <c r="G215" s="230" t="s">
        <v>1324</v>
      </c>
      <c r="H215" s="219" t="str">
        <f t="shared" si="10"/>
        <v>фото</v>
      </c>
      <c r="I215" s="220" t="s">
        <v>1325</v>
      </c>
      <c r="J215" s="221" t="s">
        <v>31</v>
      </c>
      <c r="K215" s="211">
        <v>1</v>
      </c>
      <c r="L215" s="117">
        <v>95.6</v>
      </c>
      <c r="M215" s="212">
        <v>5</v>
      </c>
      <c r="N215" s="118"/>
      <c r="O215" s="91">
        <f t="shared" si="9"/>
        <v>0</v>
      </c>
      <c r="P215" s="119">
        <v>4607109986561</v>
      </c>
      <c r="Q215" s="97" t="s">
        <v>46</v>
      </c>
      <c r="R215" s="179" t="s">
        <v>3656</v>
      </c>
    </row>
    <row r="216" spans="1:20" ht="72.2" customHeight="1">
      <c r="A216" s="96">
        <v>203</v>
      </c>
      <c r="B216" s="222">
        <v>7707</v>
      </c>
      <c r="C216" s="177" t="s">
        <v>1322</v>
      </c>
      <c r="D216" s="178"/>
      <c r="E216" s="234" t="s">
        <v>343</v>
      </c>
      <c r="F216" s="238" t="s">
        <v>1323</v>
      </c>
      <c r="G216" s="230" t="s">
        <v>1324</v>
      </c>
      <c r="H216" s="219" t="str">
        <f t="shared" si="10"/>
        <v>фото</v>
      </c>
      <c r="I216" s="220" t="s">
        <v>1325</v>
      </c>
      <c r="J216" s="221" t="s">
        <v>31</v>
      </c>
      <c r="K216" s="211">
        <v>1</v>
      </c>
      <c r="L216" s="117">
        <v>90.199999999999989</v>
      </c>
      <c r="M216" s="223">
        <v>30</v>
      </c>
      <c r="N216" s="118"/>
      <c r="O216" s="91">
        <f t="shared" si="9"/>
        <v>0</v>
      </c>
      <c r="P216" s="119">
        <v>2303030077072</v>
      </c>
      <c r="Q216" s="97" t="s">
        <v>46</v>
      </c>
      <c r="R216" s="179" t="s">
        <v>3656</v>
      </c>
    </row>
    <row r="217" spans="1:20" ht="72.2" customHeight="1">
      <c r="A217" s="96">
        <v>204</v>
      </c>
      <c r="B217" s="218">
        <v>3832</v>
      </c>
      <c r="C217" s="177" t="s">
        <v>3492</v>
      </c>
      <c r="D217" s="178"/>
      <c r="E217" s="234" t="s">
        <v>343</v>
      </c>
      <c r="F217" s="238" t="s">
        <v>3491</v>
      </c>
      <c r="G217" s="230" t="s">
        <v>3490</v>
      </c>
      <c r="H217" s="219" t="str">
        <f t="shared" si="10"/>
        <v>фото</v>
      </c>
      <c r="I217" s="220" t="s">
        <v>3493</v>
      </c>
      <c r="J217" s="221" t="s">
        <v>31</v>
      </c>
      <c r="K217" s="211">
        <v>1</v>
      </c>
      <c r="L217" s="117">
        <v>95.6</v>
      </c>
      <c r="M217" s="212">
        <v>5</v>
      </c>
      <c r="N217" s="118"/>
      <c r="O217" s="91">
        <f t="shared" si="9"/>
        <v>0</v>
      </c>
      <c r="P217" s="119">
        <v>4607109968093</v>
      </c>
      <c r="Q217" s="97" t="s">
        <v>46</v>
      </c>
      <c r="R217" s="179" t="s">
        <v>3656</v>
      </c>
    </row>
    <row r="218" spans="1:20" ht="72.2" customHeight="1">
      <c r="A218" s="96">
        <v>205</v>
      </c>
      <c r="B218" s="222">
        <v>1451</v>
      </c>
      <c r="C218" s="177" t="s">
        <v>3492</v>
      </c>
      <c r="D218" s="178"/>
      <c r="E218" s="234" t="s">
        <v>343</v>
      </c>
      <c r="F218" s="238" t="s">
        <v>3491</v>
      </c>
      <c r="G218" s="230" t="s">
        <v>3490</v>
      </c>
      <c r="H218" s="219" t="str">
        <f t="shared" si="10"/>
        <v>фото</v>
      </c>
      <c r="I218" s="220" t="s">
        <v>3493</v>
      </c>
      <c r="J218" s="221" t="s">
        <v>31</v>
      </c>
      <c r="K218" s="211">
        <v>1</v>
      </c>
      <c r="L218" s="117">
        <v>90.199999999999989</v>
      </c>
      <c r="M218" s="223">
        <v>30</v>
      </c>
      <c r="N218" s="118"/>
      <c r="O218" s="91">
        <f t="shared" si="9"/>
        <v>0</v>
      </c>
      <c r="P218" s="119">
        <v>2303030014510</v>
      </c>
      <c r="Q218" s="97" t="s">
        <v>46</v>
      </c>
      <c r="R218" s="179" t="s">
        <v>3656</v>
      </c>
    </row>
    <row r="219" spans="1:20" ht="66.95" customHeight="1">
      <c r="A219" s="96">
        <v>206</v>
      </c>
      <c r="B219" s="218">
        <v>14129</v>
      </c>
      <c r="C219" s="177" t="s">
        <v>367</v>
      </c>
      <c r="D219" s="178"/>
      <c r="E219" s="233" t="s">
        <v>343</v>
      </c>
      <c r="F219" s="237" t="s">
        <v>368</v>
      </c>
      <c r="G219" s="229" t="s">
        <v>369</v>
      </c>
      <c r="H219" s="219" t="str">
        <f t="shared" si="10"/>
        <v>фото</v>
      </c>
      <c r="I219" s="220" t="s">
        <v>370</v>
      </c>
      <c r="J219" s="221" t="s">
        <v>36</v>
      </c>
      <c r="K219" s="211">
        <v>2</v>
      </c>
      <c r="L219" s="117">
        <v>103.69999999999999</v>
      </c>
      <c r="M219" s="212">
        <v>5</v>
      </c>
      <c r="N219" s="118"/>
      <c r="O219" s="91">
        <f t="shared" si="9"/>
        <v>0</v>
      </c>
      <c r="P219" s="119">
        <v>4607109917473</v>
      </c>
      <c r="Q219" s="97"/>
      <c r="R219" s="179" t="s">
        <v>3657</v>
      </c>
    </row>
    <row r="220" spans="1:20" ht="66.95" customHeight="1">
      <c r="A220" s="96">
        <v>207</v>
      </c>
      <c r="B220" s="222">
        <v>14800</v>
      </c>
      <c r="C220" s="177" t="s">
        <v>367</v>
      </c>
      <c r="D220" s="178"/>
      <c r="E220" s="233" t="s">
        <v>343</v>
      </c>
      <c r="F220" s="237" t="s">
        <v>368</v>
      </c>
      <c r="G220" s="229" t="s">
        <v>369</v>
      </c>
      <c r="H220" s="219" t="str">
        <f t="shared" si="10"/>
        <v>фото</v>
      </c>
      <c r="I220" s="220" t="s">
        <v>370</v>
      </c>
      <c r="J220" s="221" t="s">
        <v>36</v>
      </c>
      <c r="K220" s="211">
        <v>2</v>
      </c>
      <c r="L220" s="117">
        <v>97.8</v>
      </c>
      <c r="M220" s="223">
        <v>30</v>
      </c>
      <c r="N220" s="118"/>
      <c r="O220" s="91">
        <f t="shared" si="9"/>
        <v>0</v>
      </c>
      <c r="P220" s="119">
        <v>2303060148001</v>
      </c>
      <c r="Q220" s="97"/>
      <c r="R220" s="179" t="s">
        <v>3657</v>
      </c>
    </row>
    <row r="221" spans="1:20" ht="66.95" customHeight="1">
      <c r="A221" s="96">
        <v>208</v>
      </c>
      <c r="B221" s="218">
        <v>14130</v>
      </c>
      <c r="C221" s="177" t="s">
        <v>371</v>
      </c>
      <c r="D221" s="178"/>
      <c r="E221" s="233" t="s">
        <v>343</v>
      </c>
      <c r="F221" s="237" t="s">
        <v>372</v>
      </c>
      <c r="G221" s="229" t="s">
        <v>373</v>
      </c>
      <c r="H221" s="219" t="str">
        <f t="shared" si="10"/>
        <v>фото</v>
      </c>
      <c r="I221" s="220" t="s">
        <v>374</v>
      </c>
      <c r="J221" s="221" t="s">
        <v>36</v>
      </c>
      <c r="K221" s="211">
        <v>2</v>
      </c>
      <c r="L221" s="117">
        <v>103.69999999999999</v>
      </c>
      <c r="M221" s="212">
        <v>5</v>
      </c>
      <c r="N221" s="118"/>
      <c r="O221" s="91">
        <f t="shared" si="9"/>
        <v>0</v>
      </c>
      <c r="P221" s="119">
        <v>4607109917466</v>
      </c>
      <c r="Q221" s="97"/>
      <c r="R221" s="179" t="s">
        <v>3657</v>
      </c>
    </row>
    <row r="222" spans="1:20" ht="66.95" customHeight="1">
      <c r="A222" s="96">
        <v>209</v>
      </c>
      <c r="B222" s="222">
        <v>14801</v>
      </c>
      <c r="C222" s="177" t="s">
        <v>371</v>
      </c>
      <c r="D222" s="178"/>
      <c r="E222" s="233" t="s">
        <v>343</v>
      </c>
      <c r="F222" s="237" t="s">
        <v>372</v>
      </c>
      <c r="G222" s="229" t="s">
        <v>373</v>
      </c>
      <c r="H222" s="219" t="str">
        <f t="shared" si="10"/>
        <v>фото</v>
      </c>
      <c r="I222" s="220" t="s">
        <v>374</v>
      </c>
      <c r="J222" s="221" t="s">
        <v>36</v>
      </c>
      <c r="K222" s="211">
        <v>2</v>
      </c>
      <c r="L222" s="117">
        <v>97.8</v>
      </c>
      <c r="M222" s="223">
        <v>30</v>
      </c>
      <c r="N222" s="118"/>
      <c r="O222" s="91">
        <f t="shared" si="9"/>
        <v>0</v>
      </c>
      <c r="P222" s="119">
        <v>2303060148018</v>
      </c>
      <c r="Q222" s="97"/>
      <c r="R222" s="179" t="s">
        <v>3657</v>
      </c>
      <c r="S222" s="136"/>
      <c r="T222" s="136"/>
    </row>
    <row r="223" spans="1:20" ht="66.95" customHeight="1">
      <c r="A223" s="96">
        <v>210</v>
      </c>
      <c r="B223" s="218">
        <v>14127</v>
      </c>
      <c r="C223" s="177" t="s">
        <v>375</v>
      </c>
      <c r="D223" s="178"/>
      <c r="E223" s="233" t="s">
        <v>343</v>
      </c>
      <c r="F223" s="237" t="s">
        <v>376</v>
      </c>
      <c r="G223" s="229" t="s">
        <v>377</v>
      </c>
      <c r="H223" s="219" t="str">
        <f t="shared" si="10"/>
        <v>фото</v>
      </c>
      <c r="I223" s="220" t="s">
        <v>378</v>
      </c>
      <c r="J223" s="221" t="s">
        <v>36</v>
      </c>
      <c r="K223" s="211">
        <v>2</v>
      </c>
      <c r="L223" s="117">
        <v>103.69999999999999</v>
      </c>
      <c r="M223" s="212">
        <v>5</v>
      </c>
      <c r="N223" s="118"/>
      <c r="O223" s="91">
        <f t="shared" si="9"/>
        <v>0</v>
      </c>
      <c r="P223" s="119">
        <v>4607109917497</v>
      </c>
      <c r="Q223" s="97"/>
      <c r="R223" s="179" t="s">
        <v>3657</v>
      </c>
    </row>
    <row r="224" spans="1:20" ht="66.95" customHeight="1">
      <c r="A224" s="96">
        <v>211</v>
      </c>
      <c r="B224" s="222">
        <v>14798</v>
      </c>
      <c r="C224" s="177" t="s">
        <v>375</v>
      </c>
      <c r="D224" s="178"/>
      <c r="E224" s="233" t="s">
        <v>343</v>
      </c>
      <c r="F224" s="237" t="s">
        <v>376</v>
      </c>
      <c r="G224" s="229" t="s">
        <v>377</v>
      </c>
      <c r="H224" s="219" t="str">
        <f t="shared" si="10"/>
        <v>фото</v>
      </c>
      <c r="I224" s="220" t="s">
        <v>378</v>
      </c>
      <c r="J224" s="221" t="s">
        <v>36</v>
      </c>
      <c r="K224" s="211">
        <v>2</v>
      </c>
      <c r="L224" s="117">
        <v>97.8</v>
      </c>
      <c r="M224" s="223">
        <v>30</v>
      </c>
      <c r="N224" s="118"/>
      <c r="O224" s="91">
        <f t="shared" si="9"/>
        <v>0</v>
      </c>
      <c r="P224" s="119">
        <v>2303060147981</v>
      </c>
      <c r="Q224" s="97"/>
      <c r="R224" s="179" t="s">
        <v>3657</v>
      </c>
    </row>
    <row r="225" spans="1:18" ht="66.95" customHeight="1">
      <c r="A225" s="96">
        <v>212</v>
      </c>
      <c r="B225" s="218">
        <v>14131</v>
      </c>
      <c r="C225" s="177" t="s">
        <v>379</v>
      </c>
      <c r="D225" s="178"/>
      <c r="E225" s="233" t="s">
        <v>343</v>
      </c>
      <c r="F225" s="237" t="s">
        <v>380</v>
      </c>
      <c r="G225" s="229" t="s">
        <v>381</v>
      </c>
      <c r="H225" s="219" t="str">
        <f t="shared" si="10"/>
        <v>фото</v>
      </c>
      <c r="I225" s="220" t="s">
        <v>382</v>
      </c>
      <c r="J225" s="221" t="s">
        <v>36</v>
      </c>
      <c r="K225" s="211">
        <v>2</v>
      </c>
      <c r="L225" s="117">
        <v>95.699999999999989</v>
      </c>
      <c r="M225" s="212">
        <v>5</v>
      </c>
      <c r="N225" s="118"/>
      <c r="O225" s="91">
        <f t="shared" si="9"/>
        <v>0</v>
      </c>
      <c r="P225" s="119">
        <v>4607109917459</v>
      </c>
      <c r="Q225" s="97"/>
      <c r="R225" s="179" t="s">
        <v>3657</v>
      </c>
    </row>
    <row r="226" spans="1:18" ht="66.95" customHeight="1">
      <c r="A226" s="96">
        <v>213</v>
      </c>
      <c r="B226" s="222">
        <v>14802</v>
      </c>
      <c r="C226" s="177" t="s">
        <v>379</v>
      </c>
      <c r="D226" s="178"/>
      <c r="E226" s="233" t="s">
        <v>343</v>
      </c>
      <c r="F226" s="237" t="s">
        <v>380</v>
      </c>
      <c r="G226" s="229" t="s">
        <v>381</v>
      </c>
      <c r="H226" s="219" t="str">
        <f t="shared" si="10"/>
        <v>фото</v>
      </c>
      <c r="I226" s="220" t="s">
        <v>382</v>
      </c>
      <c r="J226" s="221" t="s">
        <v>36</v>
      </c>
      <c r="K226" s="211">
        <v>2</v>
      </c>
      <c r="L226" s="117">
        <v>90.3</v>
      </c>
      <c r="M226" s="223">
        <v>30</v>
      </c>
      <c r="N226" s="118"/>
      <c r="O226" s="91">
        <f t="shared" si="9"/>
        <v>0</v>
      </c>
      <c r="P226" s="119">
        <v>2303060148025</v>
      </c>
      <c r="Q226" s="97"/>
      <c r="R226" s="179" t="s">
        <v>3657</v>
      </c>
    </row>
    <row r="227" spans="1:18" ht="66.95" customHeight="1">
      <c r="A227" s="96">
        <v>214</v>
      </c>
      <c r="B227" s="218">
        <v>14126</v>
      </c>
      <c r="C227" s="177" t="s">
        <v>383</v>
      </c>
      <c r="D227" s="178"/>
      <c r="E227" s="233" t="s">
        <v>343</v>
      </c>
      <c r="F227" s="237" t="s">
        <v>384</v>
      </c>
      <c r="G227" s="229" t="s">
        <v>385</v>
      </c>
      <c r="H227" s="219" t="str">
        <f t="shared" si="10"/>
        <v>фото</v>
      </c>
      <c r="I227" s="220" t="s">
        <v>386</v>
      </c>
      <c r="J227" s="221" t="s">
        <v>36</v>
      </c>
      <c r="K227" s="211">
        <v>2</v>
      </c>
      <c r="L227" s="117">
        <v>103.69999999999999</v>
      </c>
      <c r="M227" s="212">
        <v>5</v>
      </c>
      <c r="N227" s="118"/>
      <c r="O227" s="91">
        <f t="shared" si="9"/>
        <v>0</v>
      </c>
      <c r="P227" s="119">
        <v>4607109917503</v>
      </c>
      <c r="Q227" s="97"/>
      <c r="R227" s="179" t="s">
        <v>3657</v>
      </c>
    </row>
    <row r="228" spans="1:18" ht="66.95" customHeight="1">
      <c r="A228" s="96">
        <v>215</v>
      </c>
      <c r="B228" s="222">
        <v>14797</v>
      </c>
      <c r="C228" s="177" t="s">
        <v>383</v>
      </c>
      <c r="D228" s="178"/>
      <c r="E228" s="233" t="s">
        <v>343</v>
      </c>
      <c r="F228" s="237" t="s">
        <v>384</v>
      </c>
      <c r="G228" s="229" t="s">
        <v>385</v>
      </c>
      <c r="H228" s="219" t="str">
        <f t="shared" si="10"/>
        <v>фото</v>
      </c>
      <c r="I228" s="220" t="s">
        <v>386</v>
      </c>
      <c r="J228" s="221" t="s">
        <v>36</v>
      </c>
      <c r="K228" s="211">
        <v>2</v>
      </c>
      <c r="L228" s="117">
        <v>97.8</v>
      </c>
      <c r="M228" s="223">
        <v>30</v>
      </c>
      <c r="N228" s="118"/>
      <c r="O228" s="91">
        <f t="shared" si="9"/>
        <v>0</v>
      </c>
      <c r="P228" s="119">
        <v>2303060147974</v>
      </c>
      <c r="Q228" s="97"/>
      <c r="R228" s="179" t="s">
        <v>3657</v>
      </c>
    </row>
    <row r="229" spans="1:18" ht="66.95" customHeight="1">
      <c r="A229" s="96">
        <v>216</v>
      </c>
      <c r="B229" s="218">
        <v>14128</v>
      </c>
      <c r="C229" s="177" t="s">
        <v>387</v>
      </c>
      <c r="D229" s="178"/>
      <c r="E229" s="233" t="s">
        <v>343</v>
      </c>
      <c r="F229" s="237" t="s">
        <v>388</v>
      </c>
      <c r="G229" s="229" t="s">
        <v>389</v>
      </c>
      <c r="H229" s="219" t="str">
        <f t="shared" si="10"/>
        <v>фото</v>
      </c>
      <c r="I229" s="220" t="s">
        <v>390</v>
      </c>
      <c r="J229" s="221" t="s">
        <v>36</v>
      </c>
      <c r="K229" s="211">
        <v>2</v>
      </c>
      <c r="L229" s="117">
        <v>103.69999999999999</v>
      </c>
      <c r="M229" s="212">
        <v>5</v>
      </c>
      <c r="N229" s="118"/>
      <c r="O229" s="91">
        <f t="shared" si="9"/>
        <v>0</v>
      </c>
      <c r="P229" s="119">
        <v>4607109917480</v>
      </c>
      <c r="Q229" s="97"/>
      <c r="R229" s="179" t="s">
        <v>3657</v>
      </c>
    </row>
    <row r="230" spans="1:18" ht="66.95" customHeight="1">
      <c r="A230" s="96">
        <v>217</v>
      </c>
      <c r="B230" s="222">
        <v>14799</v>
      </c>
      <c r="C230" s="177" t="s">
        <v>387</v>
      </c>
      <c r="D230" s="178"/>
      <c r="E230" s="233" t="s">
        <v>343</v>
      </c>
      <c r="F230" s="237" t="s">
        <v>388</v>
      </c>
      <c r="G230" s="229" t="s">
        <v>389</v>
      </c>
      <c r="H230" s="219" t="str">
        <f t="shared" si="10"/>
        <v>фото</v>
      </c>
      <c r="I230" s="220" t="s">
        <v>390</v>
      </c>
      <c r="J230" s="221" t="s">
        <v>36</v>
      </c>
      <c r="K230" s="211">
        <v>2</v>
      </c>
      <c r="L230" s="117">
        <v>97.8</v>
      </c>
      <c r="M230" s="223">
        <v>30</v>
      </c>
      <c r="N230" s="118"/>
      <c r="O230" s="91">
        <f t="shared" si="9"/>
        <v>0</v>
      </c>
      <c r="P230" s="119">
        <v>2303060147998</v>
      </c>
      <c r="Q230" s="97"/>
      <c r="R230" s="179" t="s">
        <v>3657</v>
      </c>
    </row>
    <row r="231" spans="1:18" ht="72.2" customHeight="1">
      <c r="A231" s="96">
        <v>218</v>
      </c>
      <c r="B231" s="218">
        <v>1200</v>
      </c>
      <c r="C231" s="177" t="s">
        <v>1376</v>
      </c>
      <c r="D231" s="178"/>
      <c r="E231" s="234" t="s">
        <v>343</v>
      </c>
      <c r="F231" s="238" t="s">
        <v>1377</v>
      </c>
      <c r="G231" s="230" t="s">
        <v>1378</v>
      </c>
      <c r="H231" s="219" t="str">
        <f t="shared" si="10"/>
        <v>фото</v>
      </c>
      <c r="I231" s="220" t="s">
        <v>1379</v>
      </c>
      <c r="J231" s="221" t="s">
        <v>31</v>
      </c>
      <c r="K231" s="211">
        <v>1</v>
      </c>
      <c r="L231" s="117">
        <v>85.3</v>
      </c>
      <c r="M231" s="212">
        <v>5</v>
      </c>
      <c r="N231" s="118"/>
      <c r="O231" s="91">
        <f t="shared" si="9"/>
        <v>0</v>
      </c>
      <c r="P231" s="119">
        <v>4607109918463</v>
      </c>
      <c r="Q231" s="97" t="s">
        <v>46</v>
      </c>
      <c r="R231" s="179" t="s">
        <v>3658</v>
      </c>
    </row>
    <row r="232" spans="1:18" ht="72.2" customHeight="1">
      <c r="A232" s="96">
        <v>219</v>
      </c>
      <c r="B232" s="222">
        <v>10955</v>
      </c>
      <c r="C232" s="177" t="s">
        <v>1376</v>
      </c>
      <c r="D232" s="178"/>
      <c r="E232" s="234" t="s">
        <v>343</v>
      </c>
      <c r="F232" s="238" t="s">
        <v>1377</v>
      </c>
      <c r="G232" s="230" t="s">
        <v>1378</v>
      </c>
      <c r="H232" s="219" t="str">
        <f t="shared" si="10"/>
        <v>фото</v>
      </c>
      <c r="I232" s="220" t="s">
        <v>1379</v>
      </c>
      <c r="J232" s="221" t="s">
        <v>31</v>
      </c>
      <c r="K232" s="211">
        <v>1</v>
      </c>
      <c r="L232" s="117">
        <v>80.5</v>
      </c>
      <c r="M232" s="223">
        <v>30</v>
      </c>
      <c r="N232" s="118"/>
      <c r="O232" s="91">
        <f t="shared" si="9"/>
        <v>0</v>
      </c>
      <c r="P232" s="119">
        <v>2303030109551</v>
      </c>
      <c r="Q232" s="97" t="s">
        <v>46</v>
      </c>
      <c r="R232" s="179" t="s">
        <v>3658</v>
      </c>
    </row>
    <row r="233" spans="1:18" ht="72.2" customHeight="1">
      <c r="A233" s="96">
        <v>220</v>
      </c>
      <c r="B233" s="218">
        <v>1582</v>
      </c>
      <c r="C233" s="177" t="s">
        <v>1429</v>
      </c>
      <c r="D233" s="178"/>
      <c r="E233" s="234" t="s">
        <v>343</v>
      </c>
      <c r="F233" s="238" t="s">
        <v>1430</v>
      </c>
      <c r="G233" s="230" t="s">
        <v>1431</v>
      </c>
      <c r="H233" s="219" t="str">
        <f t="shared" si="10"/>
        <v>фото</v>
      </c>
      <c r="I233" s="220" t="s">
        <v>16</v>
      </c>
      <c r="J233" s="221" t="s">
        <v>31</v>
      </c>
      <c r="K233" s="211">
        <v>1</v>
      </c>
      <c r="L233" s="117">
        <v>80.599999999999994</v>
      </c>
      <c r="M233" s="212">
        <v>5</v>
      </c>
      <c r="N233" s="118"/>
      <c r="O233" s="91">
        <f t="shared" si="9"/>
        <v>0</v>
      </c>
      <c r="P233" s="119">
        <v>4607109980507</v>
      </c>
      <c r="Q233" s="97" t="s">
        <v>46</v>
      </c>
      <c r="R233" s="179" t="s">
        <v>3659</v>
      </c>
    </row>
    <row r="234" spans="1:18" ht="72.2" customHeight="1">
      <c r="A234" s="96">
        <v>221</v>
      </c>
      <c r="B234" s="222">
        <v>9586</v>
      </c>
      <c r="C234" s="177" t="s">
        <v>1429</v>
      </c>
      <c r="D234" s="178"/>
      <c r="E234" s="234" t="s">
        <v>343</v>
      </c>
      <c r="F234" s="238" t="s">
        <v>1430</v>
      </c>
      <c r="G234" s="230" t="s">
        <v>1431</v>
      </c>
      <c r="H234" s="219" t="str">
        <f t="shared" si="10"/>
        <v>фото</v>
      </c>
      <c r="I234" s="220" t="s">
        <v>16</v>
      </c>
      <c r="J234" s="221" t="s">
        <v>31</v>
      </c>
      <c r="K234" s="211">
        <v>1</v>
      </c>
      <c r="L234" s="117">
        <v>76</v>
      </c>
      <c r="M234" s="223">
        <v>30</v>
      </c>
      <c r="N234" s="118"/>
      <c r="O234" s="91">
        <f t="shared" si="9"/>
        <v>0</v>
      </c>
      <c r="P234" s="119">
        <v>2303030095861</v>
      </c>
      <c r="Q234" s="97" t="s">
        <v>46</v>
      </c>
      <c r="R234" s="179" t="s">
        <v>3659</v>
      </c>
    </row>
    <row r="235" spans="1:18" ht="72.2" customHeight="1">
      <c r="A235" s="96">
        <v>222</v>
      </c>
      <c r="B235" s="218">
        <v>3480</v>
      </c>
      <c r="C235" s="177" t="s">
        <v>1432</v>
      </c>
      <c r="D235" s="178"/>
      <c r="E235" s="234" t="s">
        <v>343</v>
      </c>
      <c r="F235" s="238" t="s">
        <v>1433</v>
      </c>
      <c r="G235" s="230" t="s">
        <v>1434</v>
      </c>
      <c r="H235" s="219" t="str">
        <f t="shared" si="10"/>
        <v>фото</v>
      </c>
      <c r="I235" s="220" t="s">
        <v>1435</v>
      </c>
      <c r="J235" s="221" t="s">
        <v>31</v>
      </c>
      <c r="K235" s="211">
        <v>1</v>
      </c>
      <c r="L235" s="117">
        <v>80.599999999999994</v>
      </c>
      <c r="M235" s="212">
        <v>5</v>
      </c>
      <c r="N235" s="118"/>
      <c r="O235" s="91">
        <f t="shared" si="9"/>
        <v>0</v>
      </c>
      <c r="P235" s="119">
        <v>4607109986707</v>
      </c>
      <c r="Q235" s="97" t="s">
        <v>46</v>
      </c>
      <c r="R235" s="179" t="s">
        <v>3659</v>
      </c>
    </row>
    <row r="236" spans="1:18" ht="72.2" customHeight="1">
      <c r="A236" s="96">
        <v>223</v>
      </c>
      <c r="B236" s="222">
        <v>14035</v>
      </c>
      <c r="C236" s="177" t="s">
        <v>1432</v>
      </c>
      <c r="D236" s="178"/>
      <c r="E236" s="234" t="s">
        <v>343</v>
      </c>
      <c r="F236" s="238" t="s">
        <v>1433</v>
      </c>
      <c r="G236" s="230" t="s">
        <v>1434</v>
      </c>
      <c r="H236" s="219" t="str">
        <f t="shared" si="10"/>
        <v>фото</v>
      </c>
      <c r="I236" s="220" t="s">
        <v>1435</v>
      </c>
      <c r="J236" s="221" t="s">
        <v>31</v>
      </c>
      <c r="K236" s="211">
        <v>1</v>
      </c>
      <c r="L236" s="117">
        <v>76</v>
      </c>
      <c r="M236" s="223">
        <v>30</v>
      </c>
      <c r="N236" s="118"/>
      <c r="O236" s="91">
        <f t="shared" si="9"/>
        <v>0</v>
      </c>
      <c r="P236" s="119">
        <v>2303030140356</v>
      </c>
      <c r="Q236" s="97" t="s">
        <v>46</v>
      </c>
      <c r="R236" s="179" t="s">
        <v>3659</v>
      </c>
    </row>
    <row r="237" spans="1:18" ht="72.2" customHeight="1">
      <c r="A237" s="96">
        <v>224</v>
      </c>
      <c r="B237" s="218">
        <v>1566</v>
      </c>
      <c r="C237" s="177" t="s">
        <v>1439</v>
      </c>
      <c r="D237" s="178"/>
      <c r="E237" s="234" t="s">
        <v>343</v>
      </c>
      <c r="F237" s="238" t="s">
        <v>1440</v>
      </c>
      <c r="G237" s="230" t="s">
        <v>1441</v>
      </c>
      <c r="H237" s="219" t="str">
        <f t="shared" si="10"/>
        <v>фото</v>
      </c>
      <c r="I237" s="220" t="s">
        <v>137</v>
      </c>
      <c r="J237" s="221" t="s">
        <v>31</v>
      </c>
      <c r="K237" s="211">
        <v>1</v>
      </c>
      <c r="L237" s="117">
        <v>80.599999999999994</v>
      </c>
      <c r="M237" s="212">
        <v>5</v>
      </c>
      <c r="N237" s="118"/>
      <c r="O237" s="91">
        <f t="shared" si="9"/>
        <v>0</v>
      </c>
      <c r="P237" s="119">
        <v>4607109986431</v>
      </c>
      <c r="Q237" s="97" t="s">
        <v>46</v>
      </c>
      <c r="R237" s="179" t="s">
        <v>3659</v>
      </c>
    </row>
    <row r="238" spans="1:18" ht="72.2" customHeight="1">
      <c r="A238" s="96">
        <v>225</v>
      </c>
      <c r="B238" s="222">
        <v>14030</v>
      </c>
      <c r="C238" s="177" t="s">
        <v>1439</v>
      </c>
      <c r="D238" s="178"/>
      <c r="E238" s="234" t="s">
        <v>343</v>
      </c>
      <c r="F238" s="238" t="s">
        <v>1440</v>
      </c>
      <c r="G238" s="230" t="s">
        <v>1441</v>
      </c>
      <c r="H238" s="219" t="str">
        <f t="shared" si="10"/>
        <v>фото</v>
      </c>
      <c r="I238" s="220" t="s">
        <v>137</v>
      </c>
      <c r="J238" s="221" t="s">
        <v>31</v>
      </c>
      <c r="K238" s="211">
        <v>1</v>
      </c>
      <c r="L238" s="117">
        <v>76</v>
      </c>
      <c r="M238" s="223">
        <v>30</v>
      </c>
      <c r="N238" s="118"/>
      <c r="O238" s="91">
        <f t="shared" si="9"/>
        <v>0</v>
      </c>
      <c r="P238" s="119">
        <v>2303030140301</v>
      </c>
      <c r="Q238" s="97" t="s">
        <v>46</v>
      </c>
      <c r="R238" s="179" t="s">
        <v>3659</v>
      </c>
    </row>
    <row r="239" spans="1:18" ht="72.2" customHeight="1">
      <c r="A239" s="96">
        <v>226</v>
      </c>
      <c r="B239" s="218">
        <v>1545</v>
      </c>
      <c r="C239" s="177" t="s">
        <v>1442</v>
      </c>
      <c r="D239" s="178"/>
      <c r="E239" s="234" t="s">
        <v>343</v>
      </c>
      <c r="F239" s="238" t="s">
        <v>1443</v>
      </c>
      <c r="G239" s="230" t="s">
        <v>1444</v>
      </c>
      <c r="H239" s="219" t="str">
        <f t="shared" ref="H239:H264" si="11">HYPERLINK("https://www.gardenbulbs.ru/images/promoline_CL/thumbnails/"&amp;C239&amp;".jpg","фото")</f>
        <v>фото</v>
      </c>
      <c r="I239" s="220" t="s">
        <v>1445</v>
      </c>
      <c r="J239" s="221" t="s">
        <v>31</v>
      </c>
      <c r="K239" s="211">
        <v>1</v>
      </c>
      <c r="L239" s="117">
        <v>80.599999999999994</v>
      </c>
      <c r="M239" s="212">
        <v>5</v>
      </c>
      <c r="N239" s="118"/>
      <c r="O239" s="91">
        <f t="shared" ref="O239:O264" si="12">IF(ISERROR(L239*N239),0,L239*N239)</f>
        <v>0</v>
      </c>
      <c r="P239" s="119">
        <v>4607109954003</v>
      </c>
      <c r="Q239" s="97" t="s">
        <v>46</v>
      </c>
      <c r="R239" s="179" t="s">
        <v>3659</v>
      </c>
    </row>
    <row r="240" spans="1:18" ht="72.2" customHeight="1">
      <c r="A240" s="96">
        <v>227</v>
      </c>
      <c r="B240" s="222">
        <v>8792</v>
      </c>
      <c r="C240" s="177" t="s">
        <v>1442</v>
      </c>
      <c r="D240" s="178"/>
      <c r="E240" s="234" t="s">
        <v>343</v>
      </c>
      <c r="F240" s="238" t="s">
        <v>1443</v>
      </c>
      <c r="G240" s="230" t="s">
        <v>1444</v>
      </c>
      <c r="H240" s="219" t="str">
        <f t="shared" si="11"/>
        <v>фото</v>
      </c>
      <c r="I240" s="220" t="s">
        <v>1445</v>
      </c>
      <c r="J240" s="221" t="s">
        <v>31</v>
      </c>
      <c r="K240" s="211">
        <v>1</v>
      </c>
      <c r="L240" s="117">
        <v>76</v>
      </c>
      <c r="M240" s="223">
        <v>30</v>
      </c>
      <c r="N240" s="118"/>
      <c r="O240" s="91">
        <f t="shared" si="12"/>
        <v>0</v>
      </c>
      <c r="P240" s="119">
        <v>2303030087927</v>
      </c>
      <c r="Q240" s="97" t="s">
        <v>46</v>
      </c>
      <c r="R240" s="179" t="s">
        <v>3659</v>
      </c>
    </row>
    <row r="241" spans="1:20" ht="72.2" customHeight="1">
      <c r="A241" s="96">
        <v>228</v>
      </c>
      <c r="B241" s="218">
        <v>16036</v>
      </c>
      <c r="C241" s="177" t="s">
        <v>1446</v>
      </c>
      <c r="D241" s="178"/>
      <c r="E241" s="234" t="s">
        <v>343</v>
      </c>
      <c r="F241" s="238" t="s">
        <v>1447</v>
      </c>
      <c r="G241" s="230" t="s">
        <v>1448</v>
      </c>
      <c r="H241" s="219" t="str">
        <f t="shared" si="11"/>
        <v>фото</v>
      </c>
      <c r="I241" s="220" t="s">
        <v>7</v>
      </c>
      <c r="J241" s="221" t="s">
        <v>31</v>
      </c>
      <c r="K241" s="211">
        <v>1</v>
      </c>
      <c r="L241" s="117">
        <v>80.599999999999994</v>
      </c>
      <c r="M241" s="212">
        <v>5</v>
      </c>
      <c r="N241" s="118"/>
      <c r="O241" s="91">
        <f t="shared" si="12"/>
        <v>0</v>
      </c>
      <c r="P241" s="119">
        <v>4607109932384</v>
      </c>
      <c r="Q241" s="97" t="s">
        <v>46</v>
      </c>
      <c r="R241" s="179" t="s">
        <v>3659</v>
      </c>
    </row>
    <row r="242" spans="1:20" ht="72.2" customHeight="1">
      <c r="A242" s="96">
        <v>229</v>
      </c>
      <c r="B242" s="222">
        <v>14535</v>
      </c>
      <c r="C242" s="177" t="s">
        <v>1446</v>
      </c>
      <c r="D242" s="178"/>
      <c r="E242" s="234" t="s">
        <v>343</v>
      </c>
      <c r="F242" s="238" t="s">
        <v>1447</v>
      </c>
      <c r="G242" s="230" t="s">
        <v>1448</v>
      </c>
      <c r="H242" s="219" t="str">
        <f t="shared" si="11"/>
        <v>фото</v>
      </c>
      <c r="I242" s="220" t="s">
        <v>7</v>
      </c>
      <c r="J242" s="221" t="s">
        <v>31</v>
      </c>
      <c r="K242" s="211">
        <v>1</v>
      </c>
      <c r="L242" s="117">
        <v>76</v>
      </c>
      <c r="M242" s="223">
        <v>30</v>
      </c>
      <c r="N242" s="118"/>
      <c r="O242" s="91">
        <f t="shared" si="12"/>
        <v>0</v>
      </c>
      <c r="P242" s="119">
        <v>2303030145351</v>
      </c>
      <c r="Q242" s="97" t="s">
        <v>46</v>
      </c>
      <c r="R242" s="179" t="s">
        <v>3659</v>
      </c>
    </row>
    <row r="243" spans="1:20" ht="72.2" customHeight="1">
      <c r="A243" s="96">
        <v>230</v>
      </c>
      <c r="B243" s="218">
        <v>3858</v>
      </c>
      <c r="C243" s="177" t="s">
        <v>3494</v>
      </c>
      <c r="D243" s="178"/>
      <c r="E243" s="234" t="s">
        <v>343</v>
      </c>
      <c r="F243" s="238" t="s">
        <v>3496</v>
      </c>
      <c r="G243" s="230" t="s">
        <v>3495</v>
      </c>
      <c r="H243" s="219" t="str">
        <f t="shared" si="11"/>
        <v>фото</v>
      </c>
      <c r="I243" s="220" t="s">
        <v>3497</v>
      </c>
      <c r="J243" s="221" t="s">
        <v>31</v>
      </c>
      <c r="K243" s="211">
        <v>1</v>
      </c>
      <c r="L243" s="117">
        <v>90.899999999999991</v>
      </c>
      <c r="M243" s="212">
        <v>5</v>
      </c>
      <c r="N243" s="118"/>
      <c r="O243" s="91">
        <f t="shared" si="12"/>
        <v>0</v>
      </c>
      <c r="P243" s="119">
        <v>4607109938362</v>
      </c>
      <c r="Q243" s="97" t="s">
        <v>46</v>
      </c>
      <c r="R243" s="179" t="s">
        <v>3660</v>
      </c>
    </row>
    <row r="244" spans="1:20" ht="72.2" customHeight="1">
      <c r="A244" s="96">
        <v>231</v>
      </c>
      <c r="B244" s="222">
        <v>14046</v>
      </c>
      <c r="C244" s="177" t="s">
        <v>3494</v>
      </c>
      <c r="D244" s="178"/>
      <c r="E244" s="234" t="s">
        <v>343</v>
      </c>
      <c r="F244" s="238" t="s">
        <v>3496</v>
      </c>
      <c r="G244" s="230" t="s">
        <v>3495</v>
      </c>
      <c r="H244" s="219" t="str">
        <f t="shared" si="11"/>
        <v>фото</v>
      </c>
      <c r="I244" s="220" t="s">
        <v>3497</v>
      </c>
      <c r="J244" s="221" t="s">
        <v>31</v>
      </c>
      <c r="K244" s="211">
        <v>1</v>
      </c>
      <c r="L244" s="117">
        <v>85.699999999999989</v>
      </c>
      <c r="M244" s="223">
        <v>30</v>
      </c>
      <c r="N244" s="118"/>
      <c r="O244" s="91">
        <f t="shared" si="12"/>
        <v>0</v>
      </c>
      <c r="P244" s="119">
        <v>2303030140462</v>
      </c>
      <c r="Q244" s="97" t="s">
        <v>46</v>
      </c>
      <c r="R244" s="179" t="s">
        <v>3660</v>
      </c>
    </row>
    <row r="245" spans="1:20" ht="67.900000000000006" customHeight="1">
      <c r="A245" s="96">
        <v>232</v>
      </c>
      <c r="B245" s="218">
        <v>16051</v>
      </c>
      <c r="C245" s="177" t="s">
        <v>391</v>
      </c>
      <c r="D245" s="178"/>
      <c r="E245" s="233" t="s">
        <v>392</v>
      </c>
      <c r="F245" s="237" t="s">
        <v>393</v>
      </c>
      <c r="G245" s="229" t="s">
        <v>394</v>
      </c>
      <c r="H245" s="219" t="str">
        <f t="shared" si="11"/>
        <v>фото</v>
      </c>
      <c r="I245" s="220" t="s">
        <v>395</v>
      </c>
      <c r="J245" s="221" t="s">
        <v>31</v>
      </c>
      <c r="K245" s="211">
        <v>1</v>
      </c>
      <c r="L245" s="117">
        <v>98.1</v>
      </c>
      <c r="M245" s="212">
        <v>5</v>
      </c>
      <c r="N245" s="118"/>
      <c r="O245" s="91">
        <f t="shared" si="12"/>
        <v>0</v>
      </c>
      <c r="P245" s="119">
        <v>4607109914878</v>
      </c>
      <c r="Q245" s="138">
        <v>2021</v>
      </c>
      <c r="R245" s="179" t="s">
        <v>3661</v>
      </c>
    </row>
    <row r="246" spans="1:20" ht="67.900000000000006" customHeight="1">
      <c r="A246" s="96">
        <v>233</v>
      </c>
      <c r="B246" s="222">
        <v>16078</v>
      </c>
      <c r="C246" s="177" t="s">
        <v>391</v>
      </c>
      <c r="D246" s="178"/>
      <c r="E246" s="233" t="s">
        <v>392</v>
      </c>
      <c r="F246" s="237" t="s">
        <v>393</v>
      </c>
      <c r="G246" s="229" t="s">
        <v>394</v>
      </c>
      <c r="H246" s="219" t="str">
        <f t="shared" si="11"/>
        <v>фото</v>
      </c>
      <c r="I246" s="220" t="s">
        <v>395</v>
      </c>
      <c r="J246" s="221" t="s">
        <v>31</v>
      </c>
      <c r="K246" s="211">
        <v>1</v>
      </c>
      <c r="L246" s="117">
        <v>92.5</v>
      </c>
      <c r="M246" s="223">
        <v>30</v>
      </c>
      <c r="N246" s="118"/>
      <c r="O246" s="91">
        <f t="shared" si="12"/>
        <v>0</v>
      </c>
      <c r="P246" s="119">
        <v>2303060160782</v>
      </c>
      <c r="Q246" s="138">
        <v>2021</v>
      </c>
      <c r="R246" s="179" t="s">
        <v>3661</v>
      </c>
    </row>
    <row r="247" spans="1:20" ht="66.95" customHeight="1">
      <c r="A247" s="96">
        <v>234</v>
      </c>
      <c r="B247" s="218">
        <v>14139</v>
      </c>
      <c r="C247" s="177" t="s">
        <v>396</v>
      </c>
      <c r="D247" s="178"/>
      <c r="E247" s="233" t="s">
        <v>392</v>
      </c>
      <c r="F247" s="237" t="s">
        <v>397</v>
      </c>
      <c r="G247" s="229" t="s">
        <v>398</v>
      </c>
      <c r="H247" s="219" t="str">
        <f t="shared" si="11"/>
        <v>фото</v>
      </c>
      <c r="I247" s="220" t="s">
        <v>399</v>
      </c>
      <c r="J247" s="221" t="s">
        <v>31</v>
      </c>
      <c r="K247" s="211">
        <v>1</v>
      </c>
      <c r="L247" s="117">
        <v>98.1</v>
      </c>
      <c r="M247" s="212">
        <v>5</v>
      </c>
      <c r="N247" s="118"/>
      <c r="O247" s="91">
        <f t="shared" si="12"/>
        <v>0</v>
      </c>
      <c r="P247" s="119">
        <v>4607109917374</v>
      </c>
      <c r="Q247" s="97"/>
      <c r="R247" s="179" t="s">
        <v>3661</v>
      </c>
    </row>
    <row r="248" spans="1:20" ht="66.95" customHeight="1">
      <c r="A248" s="96">
        <v>235</v>
      </c>
      <c r="B248" s="222">
        <v>14810</v>
      </c>
      <c r="C248" s="177" t="s">
        <v>396</v>
      </c>
      <c r="D248" s="178"/>
      <c r="E248" s="233" t="s">
        <v>392</v>
      </c>
      <c r="F248" s="237" t="s">
        <v>397</v>
      </c>
      <c r="G248" s="229" t="s">
        <v>398</v>
      </c>
      <c r="H248" s="219" t="str">
        <f t="shared" si="11"/>
        <v>фото</v>
      </c>
      <c r="I248" s="220" t="s">
        <v>399</v>
      </c>
      <c r="J248" s="221" t="s">
        <v>31</v>
      </c>
      <c r="K248" s="211">
        <v>1</v>
      </c>
      <c r="L248" s="117">
        <v>92.5</v>
      </c>
      <c r="M248" s="223">
        <v>30</v>
      </c>
      <c r="N248" s="118"/>
      <c r="O248" s="91">
        <f t="shared" si="12"/>
        <v>0</v>
      </c>
      <c r="P248" s="119">
        <v>2303060148100</v>
      </c>
      <c r="Q248" s="97"/>
      <c r="R248" s="179" t="s">
        <v>3661</v>
      </c>
    </row>
    <row r="249" spans="1:20" ht="66.95" customHeight="1">
      <c r="A249" s="96">
        <v>236</v>
      </c>
      <c r="B249" s="218">
        <v>14133</v>
      </c>
      <c r="C249" s="177" t="s">
        <v>400</v>
      </c>
      <c r="D249" s="178"/>
      <c r="E249" s="233" t="s">
        <v>392</v>
      </c>
      <c r="F249" s="237" t="s">
        <v>401</v>
      </c>
      <c r="G249" s="229" t="s">
        <v>402</v>
      </c>
      <c r="H249" s="219" t="str">
        <f t="shared" si="11"/>
        <v>фото</v>
      </c>
      <c r="I249" s="220" t="s">
        <v>403</v>
      </c>
      <c r="J249" s="221" t="s">
        <v>31</v>
      </c>
      <c r="K249" s="211">
        <v>1</v>
      </c>
      <c r="L249" s="117">
        <v>98.1</v>
      </c>
      <c r="M249" s="212">
        <v>5</v>
      </c>
      <c r="N249" s="118"/>
      <c r="O249" s="91">
        <f t="shared" si="12"/>
        <v>0</v>
      </c>
      <c r="P249" s="119">
        <v>4607109917435</v>
      </c>
      <c r="Q249" s="97"/>
      <c r="R249" s="179" t="s">
        <v>3661</v>
      </c>
    </row>
    <row r="250" spans="1:20" ht="66.95" customHeight="1">
      <c r="A250" s="96">
        <v>237</v>
      </c>
      <c r="B250" s="222">
        <v>14804</v>
      </c>
      <c r="C250" s="177" t="s">
        <v>400</v>
      </c>
      <c r="D250" s="178"/>
      <c r="E250" s="233" t="s">
        <v>392</v>
      </c>
      <c r="F250" s="237" t="s">
        <v>401</v>
      </c>
      <c r="G250" s="229" t="s">
        <v>402</v>
      </c>
      <c r="H250" s="219" t="str">
        <f t="shared" si="11"/>
        <v>фото</v>
      </c>
      <c r="I250" s="220" t="s">
        <v>403</v>
      </c>
      <c r="J250" s="221" t="s">
        <v>31</v>
      </c>
      <c r="K250" s="211">
        <v>1</v>
      </c>
      <c r="L250" s="117">
        <v>92.5</v>
      </c>
      <c r="M250" s="223">
        <v>30</v>
      </c>
      <c r="N250" s="118"/>
      <c r="O250" s="91">
        <f t="shared" si="12"/>
        <v>0</v>
      </c>
      <c r="P250" s="119">
        <v>2303060148049</v>
      </c>
      <c r="Q250" s="97"/>
      <c r="R250" s="179" t="s">
        <v>3661</v>
      </c>
    </row>
    <row r="251" spans="1:20" ht="66.95" customHeight="1">
      <c r="A251" s="96">
        <v>238</v>
      </c>
      <c r="B251" s="218">
        <v>14132</v>
      </c>
      <c r="C251" s="177" t="s">
        <v>404</v>
      </c>
      <c r="D251" s="178"/>
      <c r="E251" s="233" t="s">
        <v>392</v>
      </c>
      <c r="F251" s="237" t="s">
        <v>405</v>
      </c>
      <c r="G251" s="229" t="s">
        <v>406</v>
      </c>
      <c r="H251" s="219" t="str">
        <f t="shared" si="11"/>
        <v>фото</v>
      </c>
      <c r="I251" s="220" t="s">
        <v>3</v>
      </c>
      <c r="J251" s="221" t="s">
        <v>31</v>
      </c>
      <c r="K251" s="211">
        <v>1</v>
      </c>
      <c r="L251" s="117">
        <v>98.1</v>
      </c>
      <c r="M251" s="212">
        <v>5</v>
      </c>
      <c r="N251" s="118"/>
      <c r="O251" s="91">
        <f t="shared" si="12"/>
        <v>0</v>
      </c>
      <c r="P251" s="119">
        <v>4607109917442</v>
      </c>
      <c r="Q251" s="97"/>
      <c r="R251" s="179" t="s">
        <v>3661</v>
      </c>
    </row>
    <row r="252" spans="1:20" ht="66.95" customHeight="1">
      <c r="A252" s="96">
        <v>239</v>
      </c>
      <c r="B252" s="222">
        <v>14803</v>
      </c>
      <c r="C252" s="177" t="s">
        <v>404</v>
      </c>
      <c r="D252" s="178"/>
      <c r="E252" s="233" t="s">
        <v>392</v>
      </c>
      <c r="F252" s="237" t="s">
        <v>405</v>
      </c>
      <c r="G252" s="229" t="s">
        <v>406</v>
      </c>
      <c r="H252" s="219" t="str">
        <f t="shared" si="11"/>
        <v>фото</v>
      </c>
      <c r="I252" s="220" t="s">
        <v>3</v>
      </c>
      <c r="J252" s="221" t="s">
        <v>31</v>
      </c>
      <c r="K252" s="211">
        <v>1</v>
      </c>
      <c r="L252" s="117">
        <v>92.5</v>
      </c>
      <c r="M252" s="223">
        <v>30</v>
      </c>
      <c r="N252" s="118"/>
      <c r="O252" s="91">
        <f t="shared" si="12"/>
        <v>0</v>
      </c>
      <c r="P252" s="119">
        <v>2303060148032</v>
      </c>
      <c r="Q252" s="97"/>
      <c r="R252" s="179" t="s">
        <v>3661</v>
      </c>
    </row>
    <row r="253" spans="1:20" ht="66.95" customHeight="1">
      <c r="A253" s="96">
        <v>240</v>
      </c>
      <c r="B253" s="218">
        <v>14135</v>
      </c>
      <c r="C253" s="177" t="s">
        <v>407</v>
      </c>
      <c r="D253" s="178"/>
      <c r="E253" s="233" t="s">
        <v>392</v>
      </c>
      <c r="F253" s="237" t="s">
        <v>408</v>
      </c>
      <c r="G253" s="229" t="s">
        <v>409</v>
      </c>
      <c r="H253" s="219" t="str">
        <f t="shared" si="11"/>
        <v>фото</v>
      </c>
      <c r="I253" s="220" t="s">
        <v>410</v>
      </c>
      <c r="J253" s="221" t="s">
        <v>31</v>
      </c>
      <c r="K253" s="211">
        <v>1</v>
      </c>
      <c r="L253" s="117">
        <v>98.1</v>
      </c>
      <c r="M253" s="212">
        <v>5</v>
      </c>
      <c r="N253" s="118"/>
      <c r="O253" s="91">
        <f t="shared" si="12"/>
        <v>0</v>
      </c>
      <c r="P253" s="119">
        <v>4607109917411</v>
      </c>
      <c r="Q253" s="97"/>
      <c r="R253" s="179" t="s">
        <v>3661</v>
      </c>
    </row>
    <row r="254" spans="1:20" ht="66.95" customHeight="1">
      <c r="A254" s="96">
        <v>241</v>
      </c>
      <c r="B254" s="222">
        <v>14806</v>
      </c>
      <c r="C254" s="177" t="s">
        <v>407</v>
      </c>
      <c r="D254" s="178"/>
      <c r="E254" s="233" t="s">
        <v>392</v>
      </c>
      <c r="F254" s="237" t="s">
        <v>408</v>
      </c>
      <c r="G254" s="229" t="s">
        <v>409</v>
      </c>
      <c r="H254" s="219" t="str">
        <f t="shared" si="11"/>
        <v>фото</v>
      </c>
      <c r="I254" s="220" t="s">
        <v>410</v>
      </c>
      <c r="J254" s="221" t="s">
        <v>31</v>
      </c>
      <c r="K254" s="211">
        <v>1</v>
      </c>
      <c r="L254" s="117">
        <v>92.5</v>
      </c>
      <c r="M254" s="223">
        <v>30</v>
      </c>
      <c r="N254" s="118"/>
      <c r="O254" s="91">
        <f t="shared" si="12"/>
        <v>0</v>
      </c>
      <c r="P254" s="119">
        <v>2303060148063</v>
      </c>
      <c r="Q254" s="97"/>
      <c r="R254" s="179" t="s">
        <v>3661</v>
      </c>
      <c r="S254" s="136"/>
      <c r="T254" s="136"/>
    </row>
    <row r="255" spans="1:20" ht="66.95" customHeight="1">
      <c r="A255" s="96">
        <v>242</v>
      </c>
      <c r="B255" s="218">
        <v>14134</v>
      </c>
      <c r="C255" s="177" t="s">
        <v>411</v>
      </c>
      <c r="D255" s="178"/>
      <c r="E255" s="233" t="s">
        <v>392</v>
      </c>
      <c r="F255" s="237" t="s">
        <v>412</v>
      </c>
      <c r="G255" s="229" t="s">
        <v>413</v>
      </c>
      <c r="H255" s="219" t="str">
        <f t="shared" si="11"/>
        <v>фото</v>
      </c>
      <c r="I255" s="220" t="s">
        <v>414</v>
      </c>
      <c r="J255" s="221" t="s">
        <v>31</v>
      </c>
      <c r="K255" s="211">
        <v>1</v>
      </c>
      <c r="L255" s="117">
        <v>98.1</v>
      </c>
      <c r="M255" s="212">
        <v>5</v>
      </c>
      <c r="N255" s="118"/>
      <c r="O255" s="91">
        <f t="shared" si="12"/>
        <v>0</v>
      </c>
      <c r="P255" s="119">
        <v>4607109917428</v>
      </c>
      <c r="Q255" s="97"/>
      <c r="R255" s="179" t="s">
        <v>3661</v>
      </c>
    </row>
    <row r="256" spans="1:20" ht="66.95" customHeight="1">
      <c r="A256" s="96">
        <v>243</v>
      </c>
      <c r="B256" s="222">
        <v>14805</v>
      </c>
      <c r="C256" s="177" t="s">
        <v>411</v>
      </c>
      <c r="D256" s="178"/>
      <c r="E256" s="233" t="s">
        <v>392</v>
      </c>
      <c r="F256" s="237" t="s">
        <v>412</v>
      </c>
      <c r="G256" s="229" t="s">
        <v>413</v>
      </c>
      <c r="H256" s="219" t="str">
        <f t="shared" si="11"/>
        <v>фото</v>
      </c>
      <c r="I256" s="220" t="s">
        <v>414</v>
      </c>
      <c r="J256" s="221" t="s">
        <v>31</v>
      </c>
      <c r="K256" s="211">
        <v>1</v>
      </c>
      <c r="L256" s="117">
        <v>92.5</v>
      </c>
      <c r="M256" s="223">
        <v>30</v>
      </c>
      <c r="N256" s="118"/>
      <c r="O256" s="91">
        <f t="shared" si="12"/>
        <v>0</v>
      </c>
      <c r="P256" s="119">
        <v>2303060148056</v>
      </c>
      <c r="Q256" s="97"/>
      <c r="R256" s="179" t="s">
        <v>3661</v>
      </c>
    </row>
    <row r="257" spans="1:20" ht="66.95" customHeight="1">
      <c r="A257" s="96">
        <v>244</v>
      </c>
      <c r="B257" s="218">
        <v>14136</v>
      </c>
      <c r="C257" s="177" t="s">
        <v>415</v>
      </c>
      <c r="D257" s="178"/>
      <c r="E257" s="233" t="s">
        <v>392</v>
      </c>
      <c r="F257" s="237" t="s">
        <v>416</v>
      </c>
      <c r="G257" s="229" t="s">
        <v>417</v>
      </c>
      <c r="H257" s="219" t="str">
        <f t="shared" si="11"/>
        <v>фото</v>
      </c>
      <c r="I257" s="220" t="s">
        <v>16</v>
      </c>
      <c r="J257" s="221" t="s">
        <v>31</v>
      </c>
      <c r="K257" s="211">
        <v>1</v>
      </c>
      <c r="L257" s="117">
        <v>98.1</v>
      </c>
      <c r="M257" s="212">
        <v>5</v>
      </c>
      <c r="N257" s="118"/>
      <c r="O257" s="91">
        <f t="shared" si="12"/>
        <v>0</v>
      </c>
      <c r="P257" s="119">
        <v>4607109917404</v>
      </c>
      <c r="Q257" s="97"/>
      <c r="R257" s="179" t="s">
        <v>3661</v>
      </c>
    </row>
    <row r="258" spans="1:20" ht="66.95" customHeight="1">
      <c r="A258" s="96">
        <v>245</v>
      </c>
      <c r="B258" s="222">
        <v>14807</v>
      </c>
      <c r="C258" s="177" t="s">
        <v>415</v>
      </c>
      <c r="D258" s="178"/>
      <c r="E258" s="233" t="s">
        <v>392</v>
      </c>
      <c r="F258" s="237" t="s">
        <v>416</v>
      </c>
      <c r="G258" s="229" t="s">
        <v>417</v>
      </c>
      <c r="H258" s="219" t="str">
        <f t="shared" si="11"/>
        <v>фото</v>
      </c>
      <c r="I258" s="220" t="s">
        <v>16</v>
      </c>
      <c r="J258" s="221" t="s">
        <v>31</v>
      </c>
      <c r="K258" s="211">
        <v>1</v>
      </c>
      <c r="L258" s="117">
        <v>92.5</v>
      </c>
      <c r="M258" s="223">
        <v>30</v>
      </c>
      <c r="N258" s="118"/>
      <c r="O258" s="91">
        <f t="shared" si="12"/>
        <v>0</v>
      </c>
      <c r="P258" s="119">
        <v>2303060148070</v>
      </c>
      <c r="Q258" s="97"/>
      <c r="R258" s="179" t="s">
        <v>3661</v>
      </c>
    </row>
    <row r="259" spans="1:20" ht="66.95" customHeight="1">
      <c r="A259" s="96">
        <v>246</v>
      </c>
      <c r="B259" s="218">
        <v>14137</v>
      </c>
      <c r="C259" s="177" t="s">
        <v>418</v>
      </c>
      <c r="D259" s="178"/>
      <c r="E259" s="233" t="s">
        <v>392</v>
      </c>
      <c r="F259" s="237" t="s">
        <v>419</v>
      </c>
      <c r="G259" s="229" t="s">
        <v>420</v>
      </c>
      <c r="H259" s="219" t="str">
        <f t="shared" si="11"/>
        <v>фото</v>
      </c>
      <c r="I259" s="220" t="s">
        <v>421</v>
      </c>
      <c r="J259" s="221" t="s">
        <v>31</v>
      </c>
      <c r="K259" s="211">
        <v>1</v>
      </c>
      <c r="L259" s="117">
        <v>98.1</v>
      </c>
      <c r="M259" s="212">
        <v>5</v>
      </c>
      <c r="N259" s="118"/>
      <c r="O259" s="91">
        <f t="shared" si="12"/>
        <v>0</v>
      </c>
      <c r="P259" s="119">
        <v>4607109917398</v>
      </c>
      <c r="Q259" s="97"/>
      <c r="R259" s="179" t="s">
        <v>3661</v>
      </c>
    </row>
    <row r="260" spans="1:20" ht="66.95" customHeight="1">
      <c r="A260" s="96">
        <v>247</v>
      </c>
      <c r="B260" s="222">
        <v>14808</v>
      </c>
      <c r="C260" s="177" t="s">
        <v>418</v>
      </c>
      <c r="D260" s="178"/>
      <c r="E260" s="233" t="s">
        <v>392</v>
      </c>
      <c r="F260" s="237" t="s">
        <v>419</v>
      </c>
      <c r="G260" s="229" t="s">
        <v>420</v>
      </c>
      <c r="H260" s="219" t="str">
        <f t="shared" si="11"/>
        <v>фото</v>
      </c>
      <c r="I260" s="220" t="s">
        <v>421</v>
      </c>
      <c r="J260" s="221" t="s">
        <v>31</v>
      </c>
      <c r="K260" s="211">
        <v>1</v>
      </c>
      <c r="L260" s="117">
        <v>92.5</v>
      </c>
      <c r="M260" s="223">
        <v>30</v>
      </c>
      <c r="N260" s="118"/>
      <c r="O260" s="91">
        <f t="shared" si="12"/>
        <v>0</v>
      </c>
      <c r="P260" s="119">
        <v>2303060148087</v>
      </c>
      <c r="Q260" s="97"/>
      <c r="R260" s="179" t="s">
        <v>3661</v>
      </c>
    </row>
    <row r="261" spans="1:20" ht="66.95" customHeight="1">
      <c r="A261" s="96">
        <v>248</v>
      </c>
      <c r="B261" s="218">
        <v>14138</v>
      </c>
      <c r="C261" s="177" t="s">
        <v>422</v>
      </c>
      <c r="D261" s="178"/>
      <c r="E261" s="233" t="s">
        <v>392</v>
      </c>
      <c r="F261" s="237" t="s">
        <v>423</v>
      </c>
      <c r="G261" s="229" t="s">
        <v>424</v>
      </c>
      <c r="H261" s="219" t="str">
        <f t="shared" si="11"/>
        <v>фото</v>
      </c>
      <c r="I261" s="220" t="s">
        <v>425</v>
      </c>
      <c r="J261" s="221" t="s">
        <v>31</v>
      </c>
      <c r="K261" s="211">
        <v>1</v>
      </c>
      <c r="L261" s="117">
        <v>98.1</v>
      </c>
      <c r="M261" s="212">
        <v>5</v>
      </c>
      <c r="N261" s="118"/>
      <c r="O261" s="91">
        <f t="shared" si="12"/>
        <v>0</v>
      </c>
      <c r="P261" s="119">
        <v>4607109917381</v>
      </c>
      <c r="Q261" s="97"/>
      <c r="R261" s="179" t="s">
        <v>3661</v>
      </c>
    </row>
    <row r="262" spans="1:20" ht="66.95" customHeight="1">
      <c r="A262" s="96">
        <v>249</v>
      </c>
      <c r="B262" s="222">
        <v>14809</v>
      </c>
      <c r="C262" s="177" t="s">
        <v>422</v>
      </c>
      <c r="D262" s="178"/>
      <c r="E262" s="233" t="s">
        <v>392</v>
      </c>
      <c r="F262" s="237" t="s">
        <v>423</v>
      </c>
      <c r="G262" s="229" t="s">
        <v>424</v>
      </c>
      <c r="H262" s="219" t="str">
        <f t="shared" si="11"/>
        <v>фото</v>
      </c>
      <c r="I262" s="220" t="s">
        <v>425</v>
      </c>
      <c r="J262" s="221" t="s">
        <v>31</v>
      </c>
      <c r="K262" s="211">
        <v>1</v>
      </c>
      <c r="L262" s="117">
        <v>92.5</v>
      </c>
      <c r="M262" s="223">
        <v>30</v>
      </c>
      <c r="N262" s="118"/>
      <c r="O262" s="91">
        <f t="shared" si="12"/>
        <v>0</v>
      </c>
      <c r="P262" s="119">
        <v>2303060148094</v>
      </c>
      <c r="Q262" s="97"/>
      <c r="R262" s="179" t="s">
        <v>3661</v>
      </c>
    </row>
    <row r="263" spans="1:20" ht="68.099999999999994" customHeight="1">
      <c r="A263" s="96">
        <v>250</v>
      </c>
      <c r="B263" s="218">
        <v>16052</v>
      </c>
      <c r="C263" s="177" t="s">
        <v>426</v>
      </c>
      <c r="D263" s="178"/>
      <c r="E263" s="233" t="s">
        <v>392</v>
      </c>
      <c r="F263" s="237" t="s">
        <v>427</v>
      </c>
      <c r="G263" s="229" t="s">
        <v>428</v>
      </c>
      <c r="H263" s="219" t="str">
        <f t="shared" si="11"/>
        <v>фото</v>
      </c>
      <c r="I263" s="220" t="s">
        <v>429</v>
      </c>
      <c r="J263" s="221" t="s">
        <v>31</v>
      </c>
      <c r="K263" s="211">
        <v>2</v>
      </c>
      <c r="L263" s="117">
        <v>182.79999999999998</v>
      </c>
      <c r="M263" s="212">
        <v>5</v>
      </c>
      <c r="N263" s="118"/>
      <c r="O263" s="91">
        <f t="shared" si="12"/>
        <v>0</v>
      </c>
      <c r="P263" s="119">
        <v>4607109914861</v>
      </c>
      <c r="Q263" s="138">
        <v>2021</v>
      </c>
      <c r="R263" s="179" t="s">
        <v>3661</v>
      </c>
    </row>
    <row r="264" spans="1:20" ht="68.099999999999994" customHeight="1">
      <c r="A264" s="96">
        <v>251</v>
      </c>
      <c r="B264" s="222">
        <v>16079</v>
      </c>
      <c r="C264" s="177" t="s">
        <v>426</v>
      </c>
      <c r="D264" s="178"/>
      <c r="E264" s="233" t="s">
        <v>392</v>
      </c>
      <c r="F264" s="237" t="s">
        <v>427</v>
      </c>
      <c r="G264" s="229" t="s">
        <v>428</v>
      </c>
      <c r="H264" s="219" t="str">
        <f t="shared" si="11"/>
        <v>фото</v>
      </c>
      <c r="I264" s="220" t="s">
        <v>429</v>
      </c>
      <c r="J264" s="221" t="s">
        <v>31</v>
      </c>
      <c r="K264" s="211">
        <v>2</v>
      </c>
      <c r="L264" s="117">
        <v>172.4</v>
      </c>
      <c r="M264" s="223">
        <v>30</v>
      </c>
      <c r="N264" s="118"/>
      <c r="O264" s="91">
        <f t="shared" si="12"/>
        <v>0</v>
      </c>
      <c r="P264" s="119">
        <v>2303060160799</v>
      </c>
      <c r="Q264" s="138">
        <v>2021</v>
      </c>
      <c r="R264" s="179" t="s">
        <v>3661</v>
      </c>
      <c r="S264" s="136"/>
      <c r="T264" s="136"/>
    </row>
    <row r="265" spans="1:20" ht="14.25">
      <c r="A265" s="96">
        <v>252</v>
      </c>
      <c r="B265" s="28"/>
      <c r="C265" s="28"/>
      <c r="D265" s="122"/>
      <c r="E265" s="191"/>
      <c r="F265" s="28"/>
      <c r="G265" s="28"/>
      <c r="H265" s="28"/>
      <c r="I265" s="123"/>
      <c r="J265" s="124"/>
      <c r="K265" s="124"/>
      <c r="L265" s="28"/>
      <c r="M265" s="125"/>
      <c r="N265" s="28"/>
      <c r="O265" s="28"/>
      <c r="P265" s="28"/>
      <c r="Q265" s="28"/>
      <c r="R265" s="67"/>
    </row>
    <row r="266" spans="1:20" ht="18.75">
      <c r="A266" s="96">
        <v>253</v>
      </c>
      <c r="B266" s="126"/>
      <c r="C266" s="126"/>
      <c r="D266" s="127"/>
      <c r="E266" s="168" t="s">
        <v>430</v>
      </c>
      <c r="F266" s="126"/>
      <c r="G266" s="126"/>
      <c r="H266" s="126"/>
      <c r="I266" s="128"/>
      <c r="J266" s="129"/>
      <c r="K266" s="129"/>
      <c r="L266" s="126"/>
      <c r="M266" s="130"/>
      <c r="N266" s="126"/>
      <c r="O266" s="126"/>
      <c r="P266" s="126"/>
      <c r="Q266" s="126"/>
      <c r="R266" s="67"/>
    </row>
    <row r="267" spans="1:20" ht="18.75">
      <c r="A267" s="96">
        <v>254</v>
      </c>
      <c r="B267" s="81"/>
      <c r="C267" s="81"/>
      <c r="D267" s="82"/>
      <c r="E267" s="172" t="s">
        <v>431</v>
      </c>
      <c r="F267" s="131"/>
      <c r="G267" s="131"/>
      <c r="H267" s="83"/>
      <c r="I267" s="83"/>
      <c r="J267" s="85"/>
      <c r="K267" s="85"/>
      <c r="L267" s="83"/>
      <c r="M267" s="86"/>
      <c r="N267" s="83"/>
      <c r="O267" s="83"/>
      <c r="P267" s="83"/>
      <c r="Q267" s="83"/>
      <c r="R267" s="67"/>
    </row>
    <row r="268" spans="1:20" ht="15">
      <c r="A268" s="96">
        <v>255</v>
      </c>
      <c r="B268" s="90"/>
      <c r="C268" s="90"/>
      <c r="D268" s="90"/>
      <c r="E268" s="225" t="s">
        <v>432</v>
      </c>
      <c r="F268" s="89"/>
      <c r="G268" s="90"/>
      <c r="H268" s="90"/>
      <c r="I268" s="180"/>
      <c r="J268" s="90"/>
      <c r="K268" s="90"/>
      <c r="L268" s="90"/>
      <c r="M268" s="90"/>
      <c r="N268" s="90"/>
      <c r="O268" s="90"/>
      <c r="P268" s="90"/>
      <c r="Q268" s="90"/>
      <c r="R268" s="171"/>
    </row>
    <row r="269" spans="1:20" ht="72.2" customHeight="1">
      <c r="A269" s="96">
        <v>256</v>
      </c>
      <c r="B269" s="181">
        <v>3453</v>
      </c>
      <c r="C269" s="175" t="s">
        <v>181</v>
      </c>
      <c r="D269" s="176"/>
      <c r="E269" s="235" t="s">
        <v>182</v>
      </c>
      <c r="F269" s="239" t="s">
        <v>183</v>
      </c>
      <c r="G269" s="231" t="s">
        <v>184</v>
      </c>
      <c r="H269" s="219" t="str">
        <f t="shared" ref="H269:H296" si="13">HYPERLINK("https://www.gardenbulbs.ru/images/Gladiolus_CL/thumbnails/"&amp;C269&amp;".jpg","фото")</f>
        <v>фото</v>
      </c>
      <c r="I269" s="132" t="s">
        <v>185</v>
      </c>
      <c r="J269" s="133" t="s">
        <v>28</v>
      </c>
      <c r="K269" s="134">
        <v>8</v>
      </c>
      <c r="L269" s="182">
        <v>127.19999999999999</v>
      </c>
      <c r="M269" s="213">
        <v>1</v>
      </c>
      <c r="N269" s="94"/>
      <c r="O269" s="91">
        <f t="shared" ref="O269:O296" si="14">IF(ISERROR(L269*N269),0,L269*N269)</f>
        <v>0</v>
      </c>
      <c r="P269" s="92">
        <v>4607109971666</v>
      </c>
      <c r="Q269" s="95"/>
      <c r="R269" s="99"/>
    </row>
    <row r="270" spans="1:20" ht="72.2" customHeight="1">
      <c r="A270" s="96">
        <v>257</v>
      </c>
      <c r="B270" s="181">
        <v>2686</v>
      </c>
      <c r="C270" s="175" t="s">
        <v>437</v>
      </c>
      <c r="D270" s="176"/>
      <c r="E270" s="235" t="s">
        <v>182</v>
      </c>
      <c r="F270" s="239" t="s">
        <v>438</v>
      </c>
      <c r="G270" s="231" t="s">
        <v>439</v>
      </c>
      <c r="H270" s="219" t="str">
        <f t="shared" si="13"/>
        <v>фото</v>
      </c>
      <c r="I270" s="132" t="s">
        <v>440</v>
      </c>
      <c r="J270" s="133" t="s">
        <v>28</v>
      </c>
      <c r="K270" s="134">
        <v>8</v>
      </c>
      <c r="L270" s="182">
        <v>127.19999999999999</v>
      </c>
      <c r="M270" s="213">
        <v>1</v>
      </c>
      <c r="N270" s="94"/>
      <c r="O270" s="91">
        <f t="shared" si="14"/>
        <v>0</v>
      </c>
      <c r="P270" s="92">
        <v>4607109956816</v>
      </c>
      <c r="Q270" s="95"/>
      <c r="R270" s="99"/>
    </row>
    <row r="271" spans="1:20" ht="72.2" customHeight="1">
      <c r="A271" s="96">
        <v>258</v>
      </c>
      <c r="B271" s="181">
        <v>2687</v>
      </c>
      <c r="C271" s="175" t="s">
        <v>186</v>
      </c>
      <c r="D271" s="176"/>
      <c r="E271" s="235" t="s">
        <v>182</v>
      </c>
      <c r="F271" s="239" t="s">
        <v>187</v>
      </c>
      <c r="G271" s="231" t="s">
        <v>188</v>
      </c>
      <c r="H271" s="219" t="str">
        <f t="shared" si="13"/>
        <v>фото</v>
      </c>
      <c r="I271" s="132" t="s">
        <v>189</v>
      </c>
      <c r="J271" s="133" t="s">
        <v>28</v>
      </c>
      <c r="K271" s="134">
        <v>8</v>
      </c>
      <c r="L271" s="182">
        <v>127.19999999999999</v>
      </c>
      <c r="M271" s="213">
        <v>1</v>
      </c>
      <c r="N271" s="94"/>
      <c r="O271" s="91">
        <f t="shared" si="14"/>
        <v>0</v>
      </c>
      <c r="P271" s="92">
        <v>4607109956823</v>
      </c>
      <c r="Q271" s="95"/>
      <c r="R271" s="99"/>
    </row>
    <row r="272" spans="1:20" ht="72.2" customHeight="1">
      <c r="A272" s="96">
        <v>259</v>
      </c>
      <c r="B272" s="181">
        <v>3454</v>
      </c>
      <c r="C272" s="175" t="s">
        <v>441</v>
      </c>
      <c r="D272" s="176"/>
      <c r="E272" s="235" t="s">
        <v>182</v>
      </c>
      <c r="F272" s="239" t="s">
        <v>442</v>
      </c>
      <c r="G272" s="231" t="s">
        <v>443</v>
      </c>
      <c r="H272" s="219" t="str">
        <f t="shared" si="13"/>
        <v>фото</v>
      </c>
      <c r="I272" s="132" t="s">
        <v>444</v>
      </c>
      <c r="J272" s="133" t="s">
        <v>28</v>
      </c>
      <c r="K272" s="134">
        <v>8</v>
      </c>
      <c r="L272" s="182">
        <v>127.19999999999999</v>
      </c>
      <c r="M272" s="213">
        <v>1</v>
      </c>
      <c r="N272" s="94"/>
      <c r="O272" s="91">
        <f t="shared" si="14"/>
        <v>0</v>
      </c>
      <c r="P272" s="92">
        <v>4607109971673</v>
      </c>
      <c r="Q272" s="95"/>
      <c r="R272" s="99"/>
    </row>
    <row r="273" spans="1:18" ht="72.2" customHeight="1">
      <c r="A273" s="96">
        <v>260</v>
      </c>
      <c r="B273" s="181">
        <v>996</v>
      </c>
      <c r="C273" s="175" t="s">
        <v>190</v>
      </c>
      <c r="D273" s="176"/>
      <c r="E273" s="235" t="s">
        <v>182</v>
      </c>
      <c r="F273" s="239" t="s">
        <v>191</v>
      </c>
      <c r="G273" s="231" t="s">
        <v>192</v>
      </c>
      <c r="H273" s="219" t="str">
        <f t="shared" si="13"/>
        <v>фото</v>
      </c>
      <c r="I273" s="132" t="s">
        <v>193</v>
      </c>
      <c r="J273" s="133" t="s">
        <v>28</v>
      </c>
      <c r="K273" s="134">
        <v>8</v>
      </c>
      <c r="L273" s="182">
        <v>127.19999999999999</v>
      </c>
      <c r="M273" s="213">
        <v>1</v>
      </c>
      <c r="N273" s="94"/>
      <c r="O273" s="91">
        <f t="shared" si="14"/>
        <v>0</v>
      </c>
      <c r="P273" s="92">
        <v>4607109956830</v>
      </c>
      <c r="Q273" s="95"/>
      <c r="R273" s="99"/>
    </row>
    <row r="274" spans="1:18" ht="72.2" customHeight="1">
      <c r="A274" s="96">
        <v>261</v>
      </c>
      <c r="B274" s="181">
        <v>1543</v>
      </c>
      <c r="C274" s="175" t="s">
        <v>202</v>
      </c>
      <c r="D274" s="176"/>
      <c r="E274" s="235" t="s">
        <v>182</v>
      </c>
      <c r="F274" s="239" t="s">
        <v>203</v>
      </c>
      <c r="G274" s="231" t="s">
        <v>204</v>
      </c>
      <c r="H274" s="219" t="str">
        <f t="shared" si="13"/>
        <v>фото</v>
      </c>
      <c r="I274" s="132" t="s">
        <v>205</v>
      </c>
      <c r="J274" s="133" t="s">
        <v>28</v>
      </c>
      <c r="K274" s="134">
        <v>8</v>
      </c>
      <c r="L274" s="182">
        <v>127.19999999999999</v>
      </c>
      <c r="M274" s="213">
        <v>1</v>
      </c>
      <c r="N274" s="94"/>
      <c r="O274" s="91">
        <f t="shared" si="14"/>
        <v>0</v>
      </c>
      <c r="P274" s="92">
        <v>4607109964859</v>
      </c>
      <c r="Q274" s="95"/>
      <c r="R274" s="99"/>
    </row>
    <row r="275" spans="1:18" ht="72" customHeight="1">
      <c r="A275" s="96">
        <v>262</v>
      </c>
      <c r="B275" s="181">
        <v>14004</v>
      </c>
      <c r="C275" s="175" t="s">
        <v>445</v>
      </c>
      <c r="D275" s="176"/>
      <c r="E275" s="235" t="s">
        <v>182</v>
      </c>
      <c r="F275" s="239" t="s">
        <v>446</v>
      </c>
      <c r="G275" s="231" t="s">
        <v>447</v>
      </c>
      <c r="H275" s="219" t="str">
        <f t="shared" si="13"/>
        <v>фото</v>
      </c>
      <c r="I275" s="132" t="s">
        <v>448</v>
      </c>
      <c r="J275" s="133" t="s">
        <v>28</v>
      </c>
      <c r="K275" s="134">
        <v>8</v>
      </c>
      <c r="L275" s="182">
        <v>124.3</v>
      </c>
      <c r="M275" s="213">
        <v>1</v>
      </c>
      <c r="N275" s="94"/>
      <c r="O275" s="91">
        <f t="shared" si="14"/>
        <v>0</v>
      </c>
      <c r="P275" s="92">
        <v>4607109918241</v>
      </c>
      <c r="Q275" s="95"/>
      <c r="R275" s="99"/>
    </row>
    <row r="276" spans="1:18" ht="72.2" customHeight="1">
      <c r="A276" s="96">
        <v>263</v>
      </c>
      <c r="B276" s="181">
        <v>2860</v>
      </c>
      <c r="C276" s="175" t="s">
        <v>206</v>
      </c>
      <c r="D276" s="176"/>
      <c r="E276" s="235" t="s">
        <v>182</v>
      </c>
      <c r="F276" s="239" t="s">
        <v>207</v>
      </c>
      <c r="G276" s="231" t="s">
        <v>208</v>
      </c>
      <c r="H276" s="219" t="str">
        <f t="shared" si="13"/>
        <v>фото</v>
      </c>
      <c r="I276" s="132" t="s">
        <v>209</v>
      </c>
      <c r="J276" s="133" t="s">
        <v>28</v>
      </c>
      <c r="K276" s="134">
        <v>8</v>
      </c>
      <c r="L276" s="182">
        <v>127.19999999999999</v>
      </c>
      <c r="M276" s="213">
        <v>1</v>
      </c>
      <c r="N276" s="94"/>
      <c r="O276" s="91">
        <f t="shared" si="14"/>
        <v>0</v>
      </c>
      <c r="P276" s="92">
        <v>4607109967959</v>
      </c>
      <c r="Q276" s="95"/>
      <c r="R276" s="99"/>
    </row>
    <row r="277" spans="1:18" ht="72.2" customHeight="1">
      <c r="A277" s="96">
        <v>264</v>
      </c>
      <c r="B277" s="181">
        <v>480</v>
      </c>
      <c r="C277" s="175" t="s">
        <v>210</v>
      </c>
      <c r="D277" s="176"/>
      <c r="E277" s="235" t="s">
        <v>182</v>
      </c>
      <c r="F277" s="239" t="s">
        <v>211</v>
      </c>
      <c r="G277" s="231" t="s">
        <v>212</v>
      </c>
      <c r="H277" s="219" t="str">
        <f t="shared" si="13"/>
        <v>фото</v>
      </c>
      <c r="I277" s="132" t="s">
        <v>213</v>
      </c>
      <c r="J277" s="133" t="s">
        <v>28</v>
      </c>
      <c r="K277" s="134">
        <v>8</v>
      </c>
      <c r="L277" s="182">
        <v>127.19999999999999</v>
      </c>
      <c r="M277" s="213">
        <v>1</v>
      </c>
      <c r="N277" s="94"/>
      <c r="O277" s="91">
        <f t="shared" si="14"/>
        <v>0</v>
      </c>
      <c r="P277" s="92">
        <v>4607109962466</v>
      </c>
      <c r="Q277" s="95"/>
      <c r="R277" s="99"/>
    </row>
    <row r="278" spans="1:18" ht="72.2" customHeight="1">
      <c r="A278" s="96">
        <v>265</v>
      </c>
      <c r="B278" s="181">
        <v>5779</v>
      </c>
      <c r="C278" s="175" t="s">
        <v>218</v>
      </c>
      <c r="D278" s="176"/>
      <c r="E278" s="235" t="s">
        <v>182</v>
      </c>
      <c r="F278" s="239" t="s">
        <v>219</v>
      </c>
      <c r="G278" s="231" t="s">
        <v>220</v>
      </c>
      <c r="H278" s="219" t="str">
        <f t="shared" si="13"/>
        <v>фото</v>
      </c>
      <c r="I278" s="132" t="s">
        <v>221</v>
      </c>
      <c r="J278" s="133" t="s">
        <v>28</v>
      </c>
      <c r="K278" s="134">
        <v>8</v>
      </c>
      <c r="L278" s="182">
        <v>137.69999999999999</v>
      </c>
      <c r="M278" s="213">
        <v>1</v>
      </c>
      <c r="N278" s="94"/>
      <c r="O278" s="91">
        <f t="shared" si="14"/>
        <v>0</v>
      </c>
      <c r="P278" s="92">
        <v>4607109931196</v>
      </c>
      <c r="Q278" s="95"/>
      <c r="R278" s="99"/>
    </row>
    <row r="279" spans="1:18" ht="72.2" customHeight="1">
      <c r="A279" s="96">
        <v>266</v>
      </c>
      <c r="B279" s="181">
        <v>1547</v>
      </c>
      <c r="C279" s="175" t="s">
        <v>225</v>
      </c>
      <c r="D279" s="176"/>
      <c r="E279" s="235" t="s">
        <v>182</v>
      </c>
      <c r="F279" s="239" t="s">
        <v>226</v>
      </c>
      <c r="G279" s="231" t="s">
        <v>227</v>
      </c>
      <c r="H279" s="219" t="str">
        <f t="shared" si="13"/>
        <v>фото</v>
      </c>
      <c r="I279" s="132" t="s">
        <v>228</v>
      </c>
      <c r="J279" s="133" t="s">
        <v>28</v>
      </c>
      <c r="K279" s="134">
        <v>8</v>
      </c>
      <c r="L279" s="182">
        <v>127.19999999999999</v>
      </c>
      <c r="M279" s="213">
        <v>1</v>
      </c>
      <c r="N279" s="94"/>
      <c r="O279" s="91">
        <f t="shared" si="14"/>
        <v>0</v>
      </c>
      <c r="P279" s="92">
        <v>4607109964675</v>
      </c>
      <c r="Q279" s="95"/>
      <c r="R279" s="99"/>
    </row>
    <row r="280" spans="1:18" ht="72.2" customHeight="1">
      <c r="A280" s="96">
        <v>267</v>
      </c>
      <c r="B280" s="181">
        <v>3050</v>
      </c>
      <c r="C280" s="175" t="s">
        <v>229</v>
      </c>
      <c r="D280" s="176"/>
      <c r="E280" s="235" t="s">
        <v>182</v>
      </c>
      <c r="F280" s="239" t="s">
        <v>230</v>
      </c>
      <c r="G280" s="231" t="s">
        <v>231</v>
      </c>
      <c r="H280" s="219" t="str">
        <f t="shared" si="13"/>
        <v>фото</v>
      </c>
      <c r="I280" s="132" t="s">
        <v>232</v>
      </c>
      <c r="J280" s="133" t="s">
        <v>28</v>
      </c>
      <c r="K280" s="134">
        <v>8</v>
      </c>
      <c r="L280" s="182">
        <v>127.19999999999999</v>
      </c>
      <c r="M280" s="213">
        <v>1</v>
      </c>
      <c r="N280" s="94"/>
      <c r="O280" s="91">
        <f t="shared" si="14"/>
        <v>0</v>
      </c>
      <c r="P280" s="92">
        <v>4607109929148</v>
      </c>
      <c r="Q280" s="95"/>
      <c r="R280" s="99"/>
    </row>
    <row r="281" spans="1:18" ht="72.2" customHeight="1">
      <c r="A281" s="96">
        <v>268</v>
      </c>
      <c r="B281" s="181">
        <v>3465</v>
      </c>
      <c r="C281" s="175" t="s">
        <v>233</v>
      </c>
      <c r="D281" s="176"/>
      <c r="E281" s="235" t="s">
        <v>182</v>
      </c>
      <c r="F281" s="239" t="s">
        <v>234</v>
      </c>
      <c r="G281" s="231" t="s">
        <v>235</v>
      </c>
      <c r="H281" s="219" t="str">
        <f t="shared" si="13"/>
        <v>фото</v>
      </c>
      <c r="I281" s="132" t="s">
        <v>236</v>
      </c>
      <c r="J281" s="133" t="s">
        <v>28</v>
      </c>
      <c r="K281" s="134">
        <v>8</v>
      </c>
      <c r="L281" s="182">
        <v>127.19999999999999</v>
      </c>
      <c r="M281" s="213">
        <v>1</v>
      </c>
      <c r="N281" s="94"/>
      <c r="O281" s="91">
        <f t="shared" si="14"/>
        <v>0</v>
      </c>
      <c r="P281" s="92">
        <v>4607109971758</v>
      </c>
      <c r="Q281" s="95"/>
      <c r="R281" s="99"/>
    </row>
    <row r="282" spans="1:18" ht="72.2" customHeight="1">
      <c r="A282" s="96">
        <v>269</v>
      </c>
      <c r="B282" s="181">
        <v>2960</v>
      </c>
      <c r="C282" s="175" t="s">
        <v>449</v>
      </c>
      <c r="D282" s="176"/>
      <c r="E282" s="235" t="s">
        <v>182</v>
      </c>
      <c r="F282" s="239" t="s">
        <v>450</v>
      </c>
      <c r="G282" s="231" t="s">
        <v>451</v>
      </c>
      <c r="H282" s="219" t="str">
        <f t="shared" si="13"/>
        <v>фото</v>
      </c>
      <c r="I282" s="132" t="s">
        <v>452</v>
      </c>
      <c r="J282" s="133" t="s">
        <v>28</v>
      </c>
      <c r="K282" s="134">
        <v>8</v>
      </c>
      <c r="L282" s="182">
        <v>127.19999999999999</v>
      </c>
      <c r="M282" s="213">
        <v>1</v>
      </c>
      <c r="N282" s="94"/>
      <c r="O282" s="91">
        <f t="shared" si="14"/>
        <v>0</v>
      </c>
      <c r="P282" s="92">
        <v>4607109956892</v>
      </c>
      <c r="Q282" s="95"/>
      <c r="R282" s="99"/>
    </row>
    <row r="283" spans="1:18" ht="72.2" customHeight="1">
      <c r="A283" s="96">
        <v>270</v>
      </c>
      <c r="B283" s="181">
        <v>1551</v>
      </c>
      <c r="C283" s="175" t="s">
        <v>265</v>
      </c>
      <c r="D283" s="176"/>
      <c r="E283" s="235" t="s">
        <v>182</v>
      </c>
      <c r="F283" s="239" t="s">
        <v>266</v>
      </c>
      <c r="G283" s="231" t="s">
        <v>267</v>
      </c>
      <c r="H283" s="219" t="str">
        <f t="shared" si="13"/>
        <v>фото</v>
      </c>
      <c r="I283" s="132" t="s">
        <v>268</v>
      </c>
      <c r="J283" s="133" t="s">
        <v>28</v>
      </c>
      <c r="K283" s="134">
        <v>8</v>
      </c>
      <c r="L283" s="182">
        <v>127.19999999999999</v>
      </c>
      <c r="M283" s="213">
        <v>1</v>
      </c>
      <c r="N283" s="94"/>
      <c r="O283" s="91">
        <f t="shared" si="14"/>
        <v>0</v>
      </c>
      <c r="P283" s="92">
        <v>4607109964736</v>
      </c>
      <c r="Q283" s="95"/>
      <c r="R283" s="99"/>
    </row>
    <row r="284" spans="1:18" ht="72.2" customHeight="1">
      <c r="A284" s="96">
        <v>271</v>
      </c>
      <c r="B284" s="181">
        <v>1552</v>
      </c>
      <c r="C284" s="175" t="s">
        <v>453</v>
      </c>
      <c r="D284" s="176"/>
      <c r="E284" s="235" t="s">
        <v>182</v>
      </c>
      <c r="F284" s="239" t="s">
        <v>454</v>
      </c>
      <c r="G284" s="231" t="s">
        <v>455</v>
      </c>
      <c r="H284" s="219" t="str">
        <f t="shared" si="13"/>
        <v>фото</v>
      </c>
      <c r="I284" s="132" t="s">
        <v>3</v>
      </c>
      <c r="J284" s="133" t="s">
        <v>28</v>
      </c>
      <c r="K284" s="134">
        <v>8</v>
      </c>
      <c r="L284" s="182">
        <v>127.19999999999999</v>
      </c>
      <c r="M284" s="213">
        <v>1</v>
      </c>
      <c r="N284" s="94"/>
      <c r="O284" s="91">
        <f t="shared" si="14"/>
        <v>0</v>
      </c>
      <c r="P284" s="92">
        <v>4607109964705</v>
      </c>
      <c r="Q284" s="95"/>
      <c r="R284" s="99"/>
    </row>
    <row r="285" spans="1:18" ht="72.2" customHeight="1">
      <c r="A285" s="96">
        <v>272</v>
      </c>
      <c r="B285" s="181">
        <v>3471</v>
      </c>
      <c r="C285" s="175" t="s">
        <v>456</v>
      </c>
      <c r="D285" s="176"/>
      <c r="E285" s="235" t="s">
        <v>182</v>
      </c>
      <c r="F285" s="239" t="s">
        <v>457</v>
      </c>
      <c r="G285" s="231" t="s">
        <v>458</v>
      </c>
      <c r="H285" s="219" t="str">
        <f t="shared" si="13"/>
        <v>фото</v>
      </c>
      <c r="I285" s="132" t="s">
        <v>459</v>
      </c>
      <c r="J285" s="133" t="s">
        <v>28</v>
      </c>
      <c r="K285" s="134">
        <v>8</v>
      </c>
      <c r="L285" s="182">
        <v>127.19999999999999</v>
      </c>
      <c r="M285" s="213">
        <v>1</v>
      </c>
      <c r="N285" s="94"/>
      <c r="O285" s="91">
        <f t="shared" si="14"/>
        <v>0</v>
      </c>
      <c r="P285" s="92">
        <v>4607109971819</v>
      </c>
      <c r="Q285" s="95"/>
      <c r="R285" s="99"/>
    </row>
    <row r="286" spans="1:18" ht="72.2" customHeight="1">
      <c r="A286" s="96">
        <v>273</v>
      </c>
      <c r="B286" s="181">
        <v>1554</v>
      </c>
      <c r="C286" s="175" t="s">
        <v>460</v>
      </c>
      <c r="D286" s="176"/>
      <c r="E286" s="235" t="s">
        <v>182</v>
      </c>
      <c r="F286" s="239" t="s">
        <v>461</v>
      </c>
      <c r="G286" s="231" t="s">
        <v>462</v>
      </c>
      <c r="H286" s="219" t="str">
        <f t="shared" si="13"/>
        <v>фото</v>
      </c>
      <c r="I286" s="132" t="s">
        <v>463</v>
      </c>
      <c r="J286" s="133" t="s">
        <v>28</v>
      </c>
      <c r="K286" s="134">
        <v>8</v>
      </c>
      <c r="L286" s="182">
        <v>127.19999999999999</v>
      </c>
      <c r="M286" s="213">
        <v>1</v>
      </c>
      <c r="N286" s="94"/>
      <c r="O286" s="91">
        <f t="shared" si="14"/>
        <v>0</v>
      </c>
      <c r="P286" s="92">
        <v>4607109964729</v>
      </c>
      <c r="Q286" s="95"/>
      <c r="R286" s="99"/>
    </row>
    <row r="287" spans="1:18" ht="72.2" customHeight="1">
      <c r="A287" s="96">
        <v>274</v>
      </c>
      <c r="B287" s="181">
        <v>1559</v>
      </c>
      <c r="C287" s="175" t="s">
        <v>284</v>
      </c>
      <c r="D287" s="176"/>
      <c r="E287" s="235" t="s">
        <v>182</v>
      </c>
      <c r="F287" s="239" t="s">
        <v>285</v>
      </c>
      <c r="G287" s="231" t="s">
        <v>286</v>
      </c>
      <c r="H287" s="219" t="str">
        <f t="shared" si="13"/>
        <v>фото</v>
      </c>
      <c r="I287" s="132" t="s">
        <v>49</v>
      </c>
      <c r="J287" s="133" t="s">
        <v>28</v>
      </c>
      <c r="K287" s="134">
        <v>8</v>
      </c>
      <c r="L287" s="182">
        <v>123.3</v>
      </c>
      <c r="M287" s="213">
        <v>1</v>
      </c>
      <c r="N287" s="94"/>
      <c r="O287" s="91">
        <f t="shared" si="14"/>
        <v>0</v>
      </c>
      <c r="P287" s="92">
        <v>4607109964750</v>
      </c>
      <c r="Q287" s="95"/>
      <c r="R287" s="99"/>
    </row>
    <row r="288" spans="1:18" ht="72.2" customHeight="1">
      <c r="A288" s="96">
        <v>275</v>
      </c>
      <c r="B288" s="181">
        <v>489</v>
      </c>
      <c r="C288" s="175" t="s">
        <v>464</v>
      </c>
      <c r="D288" s="176"/>
      <c r="E288" s="235" t="s">
        <v>182</v>
      </c>
      <c r="F288" s="239" t="s">
        <v>465</v>
      </c>
      <c r="G288" s="231" t="s">
        <v>466</v>
      </c>
      <c r="H288" s="219" t="str">
        <f t="shared" si="13"/>
        <v>фото</v>
      </c>
      <c r="I288" s="132" t="s">
        <v>467</v>
      </c>
      <c r="J288" s="133" t="s">
        <v>28</v>
      </c>
      <c r="K288" s="134">
        <v>8</v>
      </c>
      <c r="L288" s="182">
        <v>127.19999999999999</v>
      </c>
      <c r="M288" s="213">
        <v>1</v>
      </c>
      <c r="N288" s="94"/>
      <c r="O288" s="91">
        <f t="shared" si="14"/>
        <v>0</v>
      </c>
      <c r="P288" s="92">
        <v>4607109962503</v>
      </c>
      <c r="Q288" s="95"/>
      <c r="R288" s="99"/>
    </row>
    <row r="289" spans="1:18" ht="72.2" customHeight="1">
      <c r="A289" s="96">
        <v>276</v>
      </c>
      <c r="B289" s="181">
        <v>1562</v>
      </c>
      <c r="C289" s="175" t="s">
        <v>468</v>
      </c>
      <c r="D289" s="176"/>
      <c r="E289" s="235" t="s">
        <v>182</v>
      </c>
      <c r="F289" s="239" t="s">
        <v>469</v>
      </c>
      <c r="G289" s="231" t="s">
        <v>470</v>
      </c>
      <c r="H289" s="219" t="str">
        <f t="shared" si="13"/>
        <v>фото</v>
      </c>
      <c r="I289" s="132" t="s">
        <v>138</v>
      </c>
      <c r="J289" s="133" t="s">
        <v>28</v>
      </c>
      <c r="K289" s="134">
        <v>8</v>
      </c>
      <c r="L289" s="182">
        <v>123.3</v>
      </c>
      <c r="M289" s="213">
        <v>1</v>
      </c>
      <c r="N289" s="94"/>
      <c r="O289" s="91">
        <f t="shared" si="14"/>
        <v>0</v>
      </c>
      <c r="P289" s="92">
        <v>4607109964774</v>
      </c>
      <c r="Q289" s="95"/>
      <c r="R289" s="99"/>
    </row>
    <row r="290" spans="1:18" ht="72.2" customHeight="1">
      <c r="A290" s="96">
        <v>277</v>
      </c>
      <c r="B290" s="181">
        <v>1563</v>
      </c>
      <c r="C290" s="175" t="s">
        <v>291</v>
      </c>
      <c r="D290" s="176"/>
      <c r="E290" s="235" t="s">
        <v>182</v>
      </c>
      <c r="F290" s="239" t="s">
        <v>292</v>
      </c>
      <c r="G290" s="231" t="s">
        <v>293</v>
      </c>
      <c r="H290" s="219" t="str">
        <f t="shared" si="13"/>
        <v>фото</v>
      </c>
      <c r="I290" s="132" t="s">
        <v>294</v>
      </c>
      <c r="J290" s="133" t="s">
        <v>28</v>
      </c>
      <c r="K290" s="134">
        <v>8</v>
      </c>
      <c r="L290" s="182">
        <v>123.3</v>
      </c>
      <c r="M290" s="213">
        <v>1</v>
      </c>
      <c r="N290" s="94"/>
      <c r="O290" s="91">
        <f t="shared" si="14"/>
        <v>0</v>
      </c>
      <c r="P290" s="92">
        <v>4607109964781</v>
      </c>
      <c r="Q290" s="95"/>
      <c r="R290" s="99"/>
    </row>
    <row r="291" spans="1:18" ht="72" customHeight="1">
      <c r="A291" s="96">
        <v>278</v>
      </c>
      <c r="B291" s="181">
        <v>2850</v>
      </c>
      <c r="C291" s="175" t="s">
        <v>299</v>
      </c>
      <c r="D291" s="176"/>
      <c r="E291" s="235" t="s">
        <v>182</v>
      </c>
      <c r="F291" s="239" t="s">
        <v>300</v>
      </c>
      <c r="G291" s="231" t="s">
        <v>301</v>
      </c>
      <c r="H291" s="219" t="str">
        <f t="shared" si="13"/>
        <v>фото</v>
      </c>
      <c r="I291" s="132" t="s">
        <v>0</v>
      </c>
      <c r="J291" s="133" t="s">
        <v>28</v>
      </c>
      <c r="K291" s="134">
        <v>8</v>
      </c>
      <c r="L291" s="182">
        <v>127.19999999999999</v>
      </c>
      <c r="M291" s="213">
        <v>1</v>
      </c>
      <c r="N291" s="94"/>
      <c r="O291" s="91">
        <f t="shared" si="14"/>
        <v>0</v>
      </c>
      <c r="P291" s="92">
        <v>4607109968109</v>
      </c>
      <c r="Q291" s="95"/>
      <c r="R291" s="99"/>
    </row>
    <row r="292" spans="1:18" ht="72.2" customHeight="1">
      <c r="A292" s="96">
        <v>279</v>
      </c>
      <c r="B292" s="181">
        <v>1508</v>
      </c>
      <c r="C292" s="175" t="s">
        <v>313</v>
      </c>
      <c r="D292" s="176"/>
      <c r="E292" s="235" t="s">
        <v>182</v>
      </c>
      <c r="F292" s="239" t="s">
        <v>314</v>
      </c>
      <c r="G292" s="231" t="s">
        <v>315</v>
      </c>
      <c r="H292" s="219" t="str">
        <f t="shared" si="13"/>
        <v>фото</v>
      </c>
      <c r="I292" s="132" t="s">
        <v>316</v>
      </c>
      <c r="J292" s="133" t="s">
        <v>28</v>
      </c>
      <c r="K292" s="134">
        <v>8</v>
      </c>
      <c r="L292" s="182">
        <v>127.19999999999999</v>
      </c>
      <c r="M292" s="213">
        <v>1</v>
      </c>
      <c r="N292" s="94"/>
      <c r="O292" s="91">
        <f t="shared" si="14"/>
        <v>0</v>
      </c>
      <c r="P292" s="92">
        <v>4607109986622</v>
      </c>
      <c r="Q292" s="95"/>
      <c r="R292" s="99"/>
    </row>
    <row r="293" spans="1:18" ht="72.2" customHeight="1">
      <c r="A293" s="96">
        <v>280</v>
      </c>
      <c r="B293" s="181">
        <v>3484</v>
      </c>
      <c r="C293" s="175" t="s">
        <v>320</v>
      </c>
      <c r="D293" s="176"/>
      <c r="E293" s="235" t="s">
        <v>182</v>
      </c>
      <c r="F293" s="239" t="s">
        <v>321</v>
      </c>
      <c r="G293" s="231" t="s">
        <v>322</v>
      </c>
      <c r="H293" s="219" t="str">
        <f t="shared" si="13"/>
        <v>фото</v>
      </c>
      <c r="I293" s="132" t="s">
        <v>323</v>
      </c>
      <c r="J293" s="133" t="s">
        <v>28</v>
      </c>
      <c r="K293" s="134">
        <v>8</v>
      </c>
      <c r="L293" s="182">
        <v>127.19999999999999</v>
      </c>
      <c r="M293" s="213">
        <v>1</v>
      </c>
      <c r="N293" s="94"/>
      <c r="O293" s="91">
        <f t="shared" si="14"/>
        <v>0</v>
      </c>
      <c r="P293" s="92">
        <v>4607109971918</v>
      </c>
      <c r="Q293" s="95"/>
      <c r="R293" s="99"/>
    </row>
    <row r="294" spans="1:18" ht="72" customHeight="1">
      <c r="A294" s="96">
        <v>281</v>
      </c>
      <c r="B294" s="181">
        <v>1570</v>
      </c>
      <c r="C294" s="175" t="s">
        <v>324</v>
      </c>
      <c r="D294" s="176"/>
      <c r="E294" s="235" t="s">
        <v>182</v>
      </c>
      <c r="F294" s="239" t="s">
        <v>325</v>
      </c>
      <c r="G294" s="231" t="s">
        <v>326</v>
      </c>
      <c r="H294" s="219" t="str">
        <f t="shared" si="13"/>
        <v>фото</v>
      </c>
      <c r="I294" s="132" t="s">
        <v>327</v>
      </c>
      <c r="J294" s="133" t="s">
        <v>28</v>
      </c>
      <c r="K294" s="134">
        <v>8</v>
      </c>
      <c r="L294" s="182">
        <v>123.3</v>
      </c>
      <c r="M294" s="213">
        <v>1</v>
      </c>
      <c r="N294" s="94"/>
      <c r="O294" s="91">
        <f t="shared" si="14"/>
        <v>0</v>
      </c>
      <c r="P294" s="92">
        <v>4607109964842</v>
      </c>
      <c r="Q294" s="95"/>
      <c r="R294" s="99"/>
    </row>
    <row r="295" spans="1:18" ht="72.2" customHeight="1">
      <c r="A295" s="96">
        <v>282</v>
      </c>
      <c r="B295" s="181">
        <v>1572</v>
      </c>
      <c r="C295" s="175" t="s">
        <v>328</v>
      </c>
      <c r="D295" s="176"/>
      <c r="E295" s="235" t="s">
        <v>182</v>
      </c>
      <c r="F295" s="239" t="s">
        <v>329</v>
      </c>
      <c r="G295" s="231" t="s">
        <v>330</v>
      </c>
      <c r="H295" s="219" t="str">
        <f t="shared" si="13"/>
        <v>фото</v>
      </c>
      <c r="I295" s="132" t="s">
        <v>189</v>
      </c>
      <c r="J295" s="133" t="s">
        <v>28</v>
      </c>
      <c r="K295" s="134">
        <v>8</v>
      </c>
      <c r="L295" s="182">
        <v>123.3</v>
      </c>
      <c r="M295" s="213">
        <v>1</v>
      </c>
      <c r="N295" s="94"/>
      <c r="O295" s="91">
        <f t="shared" si="14"/>
        <v>0</v>
      </c>
      <c r="P295" s="92">
        <v>4607109962404</v>
      </c>
      <c r="Q295" s="95"/>
      <c r="R295" s="99"/>
    </row>
    <row r="296" spans="1:18" ht="72" customHeight="1">
      <c r="A296" s="96">
        <v>283</v>
      </c>
      <c r="B296" s="181">
        <v>14003</v>
      </c>
      <c r="C296" s="175" t="s">
        <v>471</v>
      </c>
      <c r="D296" s="176"/>
      <c r="E296" s="235" t="s">
        <v>182</v>
      </c>
      <c r="F296" s="239" t="s">
        <v>472</v>
      </c>
      <c r="G296" s="231" t="s">
        <v>473</v>
      </c>
      <c r="H296" s="219" t="str">
        <f t="shared" si="13"/>
        <v>фото</v>
      </c>
      <c r="I296" s="132" t="s">
        <v>118</v>
      </c>
      <c r="J296" s="133" t="s">
        <v>28</v>
      </c>
      <c r="K296" s="134">
        <v>6</v>
      </c>
      <c r="L296" s="182">
        <v>96.6</v>
      </c>
      <c r="M296" s="213">
        <v>1</v>
      </c>
      <c r="N296" s="94"/>
      <c r="O296" s="91">
        <f t="shared" si="14"/>
        <v>0</v>
      </c>
      <c r="P296" s="92">
        <v>4607109918258</v>
      </c>
      <c r="Q296" s="95"/>
      <c r="R296" s="99"/>
    </row>
    <row r="297" spans="1:18" ht="15">
      <c r="A297" s="96">
        <v>284</v>
      </c>
      <c r="B297" s="90"/>
      <c r="C297" s="90"/>
      <c r="D297" s="90"/>
      <c r="E297" s="225" t="s">
        <v>3662</v>
      </c>
      <c r="F297" s="89"/>
      <c r="G297" s="90"/>
      <c r="H297" s="90"/>
      <c r="I297" s="180"/>
      <c r="J297" s="90"/>
      <c r="K297" s="90"/>
      <c r="L297" s="90"/>
      <c r="M297" s="90"/>
      <c r="N297" s="90"/>
      <c r="O297" s="90"/>
      <c r="P297" s="90"/>
      <c r="Q297" s="90"/>
      <c r="R297" s="171"/>
    </row>
    <row r="298" spans="1:18" ht="72.2" customHeight="1">
      <c r="A298" s="96">
        <v>285</v>
      </c>
      <c r="B298" s="181">
        <v>16028</v>
      </c>
      <c r="C298" s="175" t="s">
        <v>210</v>
      </c>
      <c r="D298" s="176"/>
      <c r="E298" s="235" t="s">
        <v>182</v>
      </c>
      <c r="F298" s="239" t="s">
        <v>474</v>
      </c>
      <c r="G298" s="231" t="s">
        <v>475</v>
      </c>
      <c r="H298" s="219" t="str">
        <f t="shared" ref="H298:H305" si="15">HYPERLINK("https://www.gardenbulbs.ru/images/Gladiolus_CL/thumbnails/"&amp;C298&amp;".jpg","фото")</f>
        <v>фото</v>
      </c>
      <c r="I298" s="132" t="s">
        <v>213</v>
      </c>
      <c r="J298" s="133" t="s">
        <v>141</v>
      </c>
      <c r="K298" s="134">
        <v>5</v>
      </c>
      <c r="L298" s="182">
        <v>103.8</v>
      </c>
      <c r="M298" s="213">
        <v>1</v>
      </c>
      <c r="N298" s="94"/>
      <c r="O298" s="91">
        <f t="shared" ref="O298:O305" si="16">IF(ISERROR(L298*N298),0,L298*N298)</f>
        <v>0</v>
      </c>
      <c r="P298" s="92">
        <v>4607109915103</v>
      </c>
      <c r="Q298" s="138">
        <v>2021</v>
      </c>
      <c r="R298" s="99"/>
    </row>
    <row r="299" spans="1:18" ht="72.2" customHeight="1">
      <c r="A299" s="96">
        <v>286</v>
      </c>
      <c r="B299" s="181">
        <v>1546</v>
      </c>
      <c r="C299" s="175" t="s">
        <v>225</v>
      </c>
      <c r="D299" s="176"/>
      <c r="E299" s="235" t="s">
        <v>182</v>
      </c>
      <c r="F299" s="239" t="s">
        <v>476</v>
      </c>
      <c r="G299" s="231" t="s">
        <v>477</v>
      </c>
      <c r="H299" s="219" t="str">
        <f t="shared" si="15"/>
        <v>фото</v>
      </c>
      <c r="I299" s="132" t="s">
        <v>228</v>
      </c>
      <c r="J299" s="133" t="s">
        <v>141</v>
      </c>
      <c r="K299" s="134">
        <v>5</v>
      </c>
      <c r="L299" s="182">
        <v>102.6</v>
      </c>
      <c r="M299" s="213">
        <v>1</v>
      </c>
      <c r="N299" s="94"/>
      <c r="O299" s="91">
        <f t="shared" si="16"/>
        <v>0</v>
      </c>
      <c r="P299" s="92">
        <v>4607109967973</v>
      </c>
      <c r="Q299" s="95"/>
      <c r="R299" s="99"/>
    </row>
    <row r="300" spans="1:18" ht="72.2" customHeight="1">
      <c r="A300" s="96">
        <v>287</v>
      </c>
      <c r="B300" s="181">
        <v>1558</v>
      </c>
      <c r="C300" s="175" t="s">
        <v>284</v>
      </c>
      <c r="D300" s="176"/>
      <c r="E300" s="235" t="s">
        <v>182</v>
      </c>
      <c r="F300" s="239" t="s">
        <v>478</v>
      </c>
      <c r="G300" s="231" t="s">
        <v>479</v>
      </c>
      <c r="H300" s="219" t="str">
        <f t="shared" si="15"/>
        <v>фото</v>
      </c>
      <c r="I300" s="132" t="s">
        <v>49</v>
      </c>
      <c r="J300" s="133" t="s">
        <v>141</v>
      </c>
      <c r="K300" s="134">
        <v>5</v>
      </c>
      <c r="L300" s="182">
        <v>102</v>
      </c>
      <c r="M300" s="213">
        <v>1</v>
      </c>
      <c r="N300" s="94"/>
      <c r="O300" s="91">
        <f t="shared" si="16"/>
        <v>0</v>
      </c>
      <c r="P300" s="92">
        <v>4607109968048</v>
      </c>
      <c r="Q300" s="95"/>
      <c r="R300" s="99"/>
    </row>
    <row r="301" spans="1:18" ht="72.2" customHeight="1">
      <c r="A301" s="96">
        <v>288</v>
      </c>
      <c r="B301" s="181">
        <v>1561</v>
      </c>
      <c r="C301" s="175" t="s">
        <v>468</v>
      </c>
      <c r="D301" s="176"/>
      <c r="E301" s="235" t="s">
        <v>182</v>
      </c>
      <c r="F301" s="239" t="s">
        <v>480</v>
      </c>
      <c r="G301" s="231" t="s">
        <v>481</v>
      </c>
      <c r="H301" s="219" t="str">
        <f t="shared" si="15"/>
        <v>фото</v>
      </c>
      <c r="I301" s="132" t="s">
        <v>138</v>
      </c>
      <c r="J301" s="133" t="s">
        <v>141</v>
      </c>
      <c r="K301" s="134">
        <v>5</v>
      </c>
      <c r="L301" s="182">
        <v>102</v>
      </c>
      <c r="M301" s="213">
        <v>1</v>
      </c>
      <c r="N301" s="94"/>
      <c r="O301" s="91">
        <f t="shared" si="16"/>
        <v>0</v>
      </c>
      <c r="P301" s="92">
        <v>4607109968079</v>
      </c>
      <c r="Q301" s="95"/>
      <c r="R301" s="99"/>
    </row>
    <row r="302" spans="1:18" ht="72.2" customHeight="1">
      <c r="A302" s="96">
        <v>289</v>
      </c>
      <c r="B302" s="181">
        <v>1564</v>
      </c>
      <c r="C302" s="175" t="s">
        <v>287</v>
      </c>
      <c r="D302" s="176"/>
      <c r="E302" s="235" t="s">
        <v>182</v>
      </c>
      <c r="F302" s="239" t="s">
        <v>482</v>
      </c>
      <c r="G302" s="231" t="s">
        <v>483</v>
      </c>
      <c r="H302" s="219" t="str">
        <f t="shared" si="15"/>
        <v>фото</v>
      </c>
      <c r="I302" s="132" t="s">
        <v>484</v>
      </c>
      <c r="J302" s="133" t="s">
        <v>141</v>
      </c>
      <c r="K302" s="134">
        <v>5</v>
      </c>
      <c r="L302" s="182">
        <v>102</v>
      </c>
      <c r="M302" s="213">
        <v>1</v>
      </c>
      <c r="N302" s="94"/>
      <c r="O302" s="91">
        <f t="shared" si="16"/>
        <v>0</v>
      </c>
      <c r="P302" s="92">
        <v>4607109968086</v>
      </c>
      <c r="Q302" s="95"/>
      <c r="R302" s="99"/>
    </row>
    <row r="303" spans="1:18" ht="72" customHeight="1">
      <c r="A303" s="96">
        <v>290</v>
      </c>
      <c r="B303" s="181">
        <v>14010</v>
      </c>
      <c r="C303" s="175" t="s">
        <v>299</v>
      </c>
      <c r="D303" s="176"/>
      <c r="E303" s="235" t="s">
        <v>182</v>
      </c>
      <c r="F303" s="239" t="s">
        <v>485</v>
      </c>
      <c r="G303" s="231" t="s">
        <v>486</v>
      </c>
      <c r="H303" s="219" t="str">
        <f t="shared" si="15"/>
        <v>фото</v>
      </c>
      <c r="I303" s="132" t="s">
        <v>0</v>
      </c>
      <c r="J303" s="133" t="s">
        <v>141</v>
      </c>
      <c r="K303" s="134">
        <v>5</v>
      </c>
      <c r="L303" s="182">
        <v>102</v>
      </c>
      <c r="M303" s="213">
        <v>1</v>
      </c>
      <c r="N303" s="94"/>
      <c r="O303" s="91">
        <f t="shared" si="16"/>
        <v>0</v>
      </c>
      <c r="P303" s="92">
        <v>4607109918180</v>
      </c>
      <c r="Q303" s="95"/>
      <c r="R303" s="99"/>
    </row>
    <row r="304" spans="1:18" ht="72" customHeight="1">
      <c r="A304" s="96">
        <v>291</v>
      </c>
      <c r="B304" s="181">
        <v>14021</v>
      </c>
      <c r="C304" s="175" t="s">
        <v>324</v>
      </c>
      <c r="D304" s="176"/>
      <c r="E304" s="235" t="s">
        <v>182</v>
      </c>
      <c r="F304" s="239" t="s">
        <v>487</v>
      </c>
      <c r="G304" s="231" t="s">
        <v>488</v>
      </c>
      <c r="H304" s="219" t="str">
        <f t="shared" si="15"/>
        <v>фото</v>
      </c>
      <c r="I304" s="132" t="s">
        <v>327</v>
      </c>
      <c r="J304" s="133" t="s">
        <v>141</v>
      </c>
      <c r="K304" s="134">
        <v>5</v>
      </c>
      <c r="L304" s="182">
        <v>102</v>
      </c>
      <c r="M304" s="213">
        <v>1</v>
      </c>
      <c r="N304" s="94"/>
      <c r="O304" s="91">
        <f t="shared" si="16"/>
        <v>0</v>
      </c>
      <c r="P304" s="92">
        <v>4607109918074</v>
      </c>
      <c r="Q304" s="95"/>
      <c r="R304" s="99"/>
    </row>
    <row r="305" spans="1:18" ht="72.2" customHeight="1">
      <c r="A305" s="96">
        <v>292</v>
      </c>
      <c r="B305" s="181">
        <v>1571</v>
      </c>
      <c r="C305" s="175" t="s">
        <v>328</v>
      </c>
      <c r="D305" s="176"/>
      <c r="E305" s="235" t="s">
        <v>182</v>
      </c>
      <c r="F305" s="239" t="s">
        <v>489</v>
      </c>
      <c r="G305" s="231" t="s">
        <v>490</v>
      </c>
      <c r="H305" s="219" t="str">
        <f t="shared" si="15"/>
        <v>фото</v>
      </c>
      <c r="I305" s="132" t="s">
        <v>189</v>
      </c>
      <c r="J305" s="133" t="s">
        <v>141</v>
      </c>
      <c r="K305" s="134">
        <v>5</v>
      </c>
      <c r="L305" s="182">
        <v>102</v>
      </c>
      <c r="M305" s="213">
        <v>1</v>
      </c>
      <c r="N305" s="94"/>
      <c r="O305" s="91">
        <f t="shared" si="16"/>
        <v>0</v>
      </c>
      <c r="P305" s="92">
        <v>4607109968185</v>
      </c>
      <c r="Q305" s="95"/>
      <c r="R305" s="99"/>
    </row>
    <row r="306" spans="1:18" ht="15">
      <c r="A306" s="96">
        <v>293</v>
      </c>
      <c r="B306" s="90"/>
      <c r="C306" s="90"/>
      <c r="D306" s="90"/>
      <c r="E306" s="225" t="s">
        <v>491</v>
      </c>
      <c r="F306" s="89"/>
      <c r="G306" s="90"/>
      <c r="H306" s="90"/>
      <c r="I306" s="180"/>
      <c r="J306" s="90"/>
      <c r="K306" s="90"/>
      <c r="L306" s="90"/>
      <c r="M306" s="90"/>
      <c r="N306" s="90"/>
      <c r="O306" s="90"/>
      <c r="P306" s="90"/>
      <c r="Q306" s="90"/>
      <c r="R306" s="171"/>
    </row>
    <row r="307" spans="1:18" ht="72.2" customHeight="1">
      <c r="A307" s="96">
        <v>294</v>
      </c>
      <c r="B307" s="181">
        <v>3812</v>
      </c>
      <c r="C307" s="175" t="s">
        <v>492</v>
      </c>
      <c r="D307" s="176"/>
      <c r="E307" s="235" t="s">
        <v>182</v>
      </c>
      <c r="F307" s="239" t="s">
        <v>493</v>
      </c>
      <c r="G307" s="231" t="s">
        <v>494</v>
      </c>
      <c r="H307" s="219" t="str">
        <f t="shared" ref="H307:H370" si="17">HYPERLINK("https://www.gardenbulbs.ru/images/Gladiolus_CL/thumbnails/"&amp;C307&amp;".jpg","фото")</f>
        <v>фото</v>
      </c>
      <c r="I307" s="132" t="s">
        <v>19</v>
      </c>
      <c r="J307" s="133" t="s">
        <v>27</v>
      </c>
      <c r="K307" s="134">
        <v>10</v>
      </c>
      <c r="L307" s="182">
        <v>121.5</v>
      </c>
      <c r="M307" s="213">
        <v>1</v>
      </c>
      <c r="N307" s="94"/>
      <c r="O307" s="91">
        <f t="shared" ref="O307:O370" si="18">IF(ISERROR(L307*N307),0,L307*N307)</f>
        <v>0</v>
      </c>
      <c r="P307" s="92">
        <v>4607109980309</v>
      </c>
      <c r="Q307" s="95"/>
      <c r="R307" s="99"/>
    </row>
    <row r="308" spans="1:18" ht="72" customHeight="1">
      <c r="A308" s="96">
        <v>295</v>
      </c>
      <c r="B308" s="181">
        <v>13980</v>
      </c>
      <c r="C308" s="175" t="s">
        <v>433</v>
      </c>
      <c r="D308" s="176"/>
      <c r="E308" s="235" t="s">
        <v>182</v>
      </c>
      <c r="F308" s="239" t="s">
        <v>434</v>
      </c>
      <c r="G308" s="231" t="s">
        <v>435</v>
      </c>
      <c r="H308" s="219" t="str">
        <f t="shared" si="17"/>
        <v>фото</v>
      </c>
      <c r="I308" s="132" t="s">
        <v>436</v>
      </c>
      <c r="J308" s="133" t="s">
        <v>27</v>
      </c>
      <c r="K308" s="134">
        <v>10</v>
      </c>
      <c r="L308" s="182">
        <v>134.69999999999999</v>
      </c>
      <c r="M308" s="213">
        <v>1</v>
      </c>
      <c r="N308" s="94"/>
      <c r="O308" s="91">
        <f t="shared" si="18"/>
        <v>0</v>
      </c>
      <c r="P308" s="92">
        <v>4607109918470</v>
      </c>
      <c r="Q308" s="95"/>
      <c r="R308" s="99"/>
    </row>
    <row r="309" spans="1:18" ht="72.2" customHeight="1">
      <c r="A309" s="96">
        <v>296</v>
      </c>
      <c r="B309" s="181">
        <v>3488</v>
      </c>
      <c r="C309" s="175" t="s">
        <v>495</v>
      </c>
      <c r="D309" s="176"/>
      <c r="E309" s="235" t="s">
        <v>182</v>
      </c>
      <c r="F309" s="239" t="s">
        <v>496</v>
      </c>
      <c r="G309" s="231" t="s">
        <v>497</v>
      </c>
      <c r="H309" s="219" t="str">
        <f t="shared" si="17"/>
        <v>фото</v>
      </c>
      <c r="I309" s="132" t="s">
        <v>498</v>
      </c>
      <c r="J309" s="133" t="s">
        <v>27</v>
      </c>
      <c r="K309" s="134">
        <v>8</v>
      </c>
      <c r="L309" s="182">
        <v>133.9</v>
      </c>
      <c r="M309" s="213">
        <v>1</v>
      </c>
      <c r="N309" s="94"/>
      <c r="O309" s="91">
        <f t="shared" si="18"/>
        <v>0</v>
      </c>
      <c r="P309" s="92">
        <v>4607109972069</v>
      </c>
      <c r="Q309" s="95"/>
      <c r="R309" s="99"/>
    </row>
    <row r="310" spans="1:18" ht="72.2" customHeight="1">
      <c r="A310" s="96">
        <v>297</v>
      </c>
      <c r="B310" s="181">
        <v>994</v>
      </c>
      <c r="C310" s="175" t="s">
        <v>499</v>
      </c>
      <c r="D310" s="176"/>
      <c r="E310" s="235" t="s">
        <v>182</v>
      </c>
      <c r="F310" s="239" t="s">
        <v>500</v>
      </c>
      <c r="G310" s="231" t="s">
        <v>501</v>
      </c>
      <c r="H310" s="219" t="str">
        <f t="shared" si="17"/>
        <v>фото</v>
      </c>
      <c r="I310" s="132" t="s">
        <v>502</v>
      </c>
      <c r="J310" s="133" t="s">
        <v>27</v>
      </c>
      <c r="K310" s="134">
        <v>10</v>
      </c>
      <c r="L310" s="182">
        <v>121.5</v>
      </c>
      <c r="M310" s="213">
        <v>1</v>
      </c>
      <c r="N310" s="94"/>
      <c r="O310" s="91">
        <f t="shared" si="18"/>
        <v>0</v>
      </c>
      <c r="P310" s="92">
        <v>4607109956793</v>
      </c>
      <c r="Q310" s="95"/>
      <c r="R310" s="99"/>
    </row>
    <row r="311" spans="1:18" ht="72.2" customHeight="1">
      <c r="A311" s="96">
        <v>298</v>
      </c>
      <c r="B311" s="181">
        <v>3451</v>
      </c>
      <c r="C311" s="175" t="s">
        <v>503</v>
      </c>
      <c r="D311" s="176"/>
      <c r="E311" s="235" t="s">
        <v>182</v>
      </c>
      <c r="F311" s="239" t="s">
        <v>504</v>
      </c>
      <c r="G311" s="231" t="s">
        <v>505</v>
      </c>
      <c r="H311" s="219" t="str">
        <f t="shared" si="17"/>
        <v>фото</v>
      </c>
      <c r="I311" s="132" t="s">
        <v>506</v>
      </c>
      <c r="J311" s="133" t="s">
        <v>27</v>
      </c>
      <c r="K311" s="134">
        <v>8</v>
      </c>
      <c r="L311" s="182">
        <v>133.9</v>
      </c>
      <c r="M311" s="213">
        <v>1</v>
      </c>
      <c r="N311" s="94"/>
      <c r="O311" s="91">
        <f t="shared" si="18"/>
        <v>0</v>
      </c>
      <c r="P311" s="92">
        <v>4607109971659</v>
      </c>
      <c r="Q311" s="95"/>
      <c r="R311" s="99"/>
    </row>
    <row r="312" spans="1:18" ht="72.2" customHeight="1">
      <c r="A312" s="96">
        <v>299</v>
      </c>
      <c r="B312" s="181">
        <v>3452</v>
      </c>
      <c r="C312" s="175" t="s">
        <v>507</v>
      </c>
      <c r="D312" s="176"/>
      <c r="E312" s="235" t="s">
        <v>182</v>
      </c>
      <c r="F312" s="239" t="s">
        <v>508</v>
      </c>
      <c r="G312" s="231" t="s">
        <v>509</v>
      </c>
      <c r="H312" s="219" t="str">
        <f t="shared" si="17"/>
        <v>фото</v>
      </c>
      <c r="I312" s="132" t="s">
        <v>510</v>
      </c>
      <c r="J312" s="133" t="s">
        <v>27</v>
      </c>
      <c r="K312" s="134">
        <v>10</v>
      </c>
      <c r="L312" s="182">
        <v>126.3</v>
      </c>
      <c r="M312" s="213">
        <v>1</v>
      </c>
      <c r="N312" s="94"/>
      <c r="O312" s="91">
        <f t="shared" si="18"/>
        <v>0</v>
      </c>
      <c r="P312" s="92">
        <v>4607109971642</v>
      </c>
      <c r="Q312" s="95"/>
      <c r="R312" s="99"/>
    </row>
    <row r="313" spans="1:18" ht="72.2" customHeight="1">
      <c r="A313" s="96">
        <v>300</v>
      </c>
      <c r="B313" s="181">
        <v>6970</v>
      </c>
      <c r="C313" s="175" t="s">
        <v>511</v>
      </c>
      <c r="D313" s="176"/>
      <c r="E313" s="235" t="s">
        <v>182</v>
      </c>
      <c r="F313" s="239" t="s">
        <v>512</v>
      </c>
      <c r="G313" s="231" t="s">
        <v>513</v>
      </c>
      <c r="H313" s="219" t="str">
        <f t="shared" si="17"/>
        <v>фото</v>
      </c>
      <c r="I313" s="132" t="s">
        <v>514</v>
      </c>
      <c r="J313" s="133" t="s">
        <v>27</v>
      </c>
      <c r="K313" s="134">
        <v>10</v>
      </c>
      <c r="L313" s="182">
        <v>117.9</v>
      </c>
      <c r="M313" s="213">
        <v>1</v>
      </c>
      <c r="N313" s="94"/>
      <c r="O313" s="91">
        <f t="shared" si="18"/>
        <v>0</v>
      </c>
      <c r="P313" s="92">
        <v>4607109946145</v>
      </c>
      <c r="Q313" s="95"/>
      <c r="R313" s="99"/>
    </row>
    <row r="314" spans="1:18" ht="72.2" customHeight="1">
      <c r="A314" s="96">
        <v>301</v>
      </c>
      <c r="B314" s="181">
        <v>1538</v>
      </c>
      <c r="C314" s="175" t="s">
        <v>515</v>
      </c>
      <c r="D314" s="176"/>
      <c r="E314" s="235" t="s">
        <v>182</v>
      </c>
      <c r="F314" s="239" t="s">
        <v>516</v>
      </c>
      <c r="G314" s="231" t="s">
        <v>517</v>
      </c>
      <c r="H314" s="219" t="str">
        <f t="shared" si="17"/>
        <v>фото</v>
      </c>
      <c r="I314" s="132" t="s">
        <v>518</v>
      </c>
      <c r="J314" s="133" t="s">
        <v>27</v>
      </c>
      <c r="K314" s="134">
        <v>8</v>
      </c>
      <c r="L314" s="182">
        <v>133.9</v>
      </c>
      <c r="M314" s="213">
        <v>1</v>
      </c>
      <c r="N314" s="94"/>
      <c r="O314" s="91">
        <f t="shared" si="18"/>
        <v>0</v>
      </c>
      <c r="P314" s="92">
        <v>4607109964576</v>
      </c>
      <c r="Q314" s="95"/>
      <c r="R314" s="99"/>
    </row>
    <row r="315" spans="1:18" ht="72.2" customHeight="1">
      <c r="A315" s="96">
        <v>302</v>
      </c>
      <c r="B315" s="181">
        <v>1539</v>
      </c>
      <c r="C315" s="175" t="s">
        <v>519</v>
      </c>
      <c r="D315" s="176"/>
      <c r="E315" s="235" t="s">
        <v>182</v>
      </c>
      <c r="F315" s="239" t="s">
        <v>520</v>
      </c>
      <c r="G315" s="231" t="s">
        <v>521</v>
      </c>
      <c r="H315" s="219" t="str">
        <f t="shared" si="17"/>
        <v>фото</v>
      </c>
      <c r="I315" s="132" t="s">
        <v>522</v>
      </c>
      <c r="J315" s="133" t="s">
        <v>27</v>
      </c>
      <c r="K315" s="134">
        <v>8</v>
      </c>
      <c r="L315" s="182">
        <v>126.19999999999999</v>
      </c>
      <c r="M315" s="213">
        <v>1</v>
      </c>
      <c r="N315" s="94"/>
      <c r="O315" s="91">
        <f t="shared" si="18"/>
        <v>0</v>
      </c>
      <c r="P315" s="92">
        <v>4607109964606</v>
      </c>
      <c r="Q315" s="95"/>
      <c r="R315" s="99"/>
    </row>
    <row r="316" spans="1:18" ht="62.65" customHeight="1">
      <c r="A316" s="96">
        <v>303</v>
      </c>
      <c r="B316" s="181">
        <v>14583</v>
      </c>
      <c r="C316" s="175" t="s">
        <v>3663</v>
      </c>
      <c r="D316" s="176"/>
      <c r="E316" s="236" t="s">
        <v>182</v>
      </c>
      <c r="F316" s="240" t="s">
        <v>3637</v>
      </c>
      <c r="G316" s="232" t="s">
        <v>3664</v>
      </c>
      <c r="H316" s="219" t="str">
        <f t="shared" si="17"/>
        <v>фото</v>
      </c>
      <c r="I316" s="132" t="s">
        <v>3665</v>
      </c>
      <c r="J316" s="133" t="s">
        <v>27</v>
      </c>
      <c r="K316" s="134">
        <v>10</v>
      </c>
      <c r="L316" s="182">
        <v>128.69999999999999</v>
      </c>
      <c r="M316" s="213">
        <v>1</v>
      </c>
      <c r="N316" s="94"/>
      <c r="O316" s="91">
        <f t="shared" si="18"/>
        <v>0</v>
      </c>
      <c r="P316" s="92">
        <v>4607109946343</v>
      </c>
      <c r="Q316" s="97" t="s">
        <v>46</v>
      </c>
      <c r="R316" s="99"/>
    </row>
    <row r="317" spans="1:18" ht="72.2" customHeight="1">
      <c r="A317" s="96">
        <v>304</v>
      </c>
      <c r="B317" s="181">
        <v>1540</v>
      </c>
      <c r="C317" s="175" t="s">
        <v>527</v>
      </c>
      <c r="D317" s="176"/>
      <c r="E317" s="235" t="s">
        <v>182</v>
      </c>
      <c r="F317" s="239" t="s">
        <v>5</v>
      </c>
      <c r="G317" s="231" t="s">
        <v>6</v>
      </c>
      <c r="H317" s="219" t="str">
        <f t="shared" si="17"/>
        <v>фото</v>
      </c>
      <c r="I317" s="132" t="s">
        <v>528</v>
      </c>
      <c r="J317" s="133" t="s">
        <v>27</v>
      </c>
      <c r="K317" s="134">
        <v>10</v>
      </c>
      <c r="L317" s="182">
        <v>121.5</v>
      </c>
      <c r="M317" s="213">
        <v>1</v>
      </c>
      <c r="N317" s="94"/>
      <c r="O317" s="91">
        <f t="shared" si="18"/>
        <v>0</v>
      </c>
      <c r="P317" s="92">
        <v>4607109964583</v>
      </c>
      <c r="Q317" s="95"/>
      <c r="R317" s="99"/>
    </row>
    <row r="318" spans="1:18" ht="72.2" customHeight="1">
      <c r="A318" s="96">
        <v>305</v>
      </c>
      <c r="B318" s="181">
        <v>6974</v>
      </c>
      <c r="C318" s="175" t="s">
        <v>529</v>
      </c>
      <c r="D318" s="176"/>
      <c r="E318" s="235" t="s">
        <v>182</v>
      </c>
      <c r="F318" s="239" t="s">
        <v>530</v>
      </c>
      <c r="G318" s="231" t="s">
        <v>531</v>
      </c>
      <c r="H318" s="219" t="str">
        <f t="shared" si="17"/>
        <v>фото</v>
      </c>
      <c r="I318" s="132" t="s">
        <v>532</v>
      </c>
      <c r="J318" s="133" t="s">
        <v>27</v>
      </c>
      <c r="K318" s="134">
        <v>10</v>
      </c>
      <c r="L318" s="182">
        <v>121.5</v>
      </c>
      <c r="M318" s="213">
        <v>1</v>
      </c>
      <c r="N318" s="94"/>
      <c r="O318" s="91">
        <f t="shared" si="18"/>
        <v>0</v>
      </c>
      <c r="P318" s="92">
        <v>4607109956991</v>
      </c>
      <c r="Q318" s="95"/>
      <c r="R318" s="99"/>
    </row>
    <row r="319" spans="1:18" ht="71.849999999999994" customHeight="1">
      <c r="A319" s="96">
        <v>306</v>
      </c>
      <c r="B319" s="181">
        <v>253</v>
      </c>
      <c r="C319" s="175" t="s">
        <v>533</v>
      </c>
      <c r="D319" s="176"/>
      <c r="E319" s="235" t="s">
        <v>182</v>
      </c>
      <c r="F319" s="239" t="s">
        <v>534</v>
      </c>
      <c r="G319" s="231" t="s">
        <v>535</v>
      </c>
      <c r="H319" s="219" t="str">
        <f t="shared" si="17"/>
        <v>фото</v>
      </c>
      <c r="I319" s="132" t="s">
        <v>536</v>
      </c>
      <c r="J319" s="133" t="s">
        <v>27</v>
      </c>
      <c r="K319" s="134">
        <v>10</v>
      </c>
      <c r="L319" s="182">
        <v>117.9</v>
      </c>
      <c r="M319" s="213">
        <v>1</v>
      </c>
      <c r="N319" s="94"/>
      <c r="O319" s="91">
        <f t="shared" si="18"/>
        <v>0</v>
      </c>
      <c r="P319" s="92">
        <v>4607109986059</v>
      </c>
      <c r="Q319" s="95"/>
      <c r="R319" s="99"/>
    </row>
    <row r="320" spans="1:18" ht="72.2" customHeight="1">
      <c r="A320" s="96">
        <v>307</v>
      </c>
      <c r="B320" s="181">
        <v>2841</v>
      </c>
      <c r="C320" s="175" t="s">
        <v>194</v>
      </c>
      <c r="D320" s="176"/>
      <c r="E320" s="235" t="s">
        <v>182</v>
      </c>
      <c r="F320" s="239" t="s">
        <v>195</v>
      </c>
      <c r="G320" s="231" t="s">
        <v>196</v>
      </c>
      <c r="H320" s="219" t="str">
        <f t="shared" si="17"/>
        <v>фото</v>
      </c>
      <c r="I320" s="132" t="s">
        <v>197</v>
      </c>
      <c r="J320" s="133" t="s">
        <v>27</v>
      </c>
      <c r="K320" s="134">
        <v>10</v>
      </c>
      <c r="L320" s="182">
        <v>117.9</v>
      </c>
      <c r="M320" s="213">
        <v>1</v>
      </c>
      <c r="N320" s="94"/>
      <c r="O320" s="91">
        <f t="shared" si="18"/>
        <v>0</v>
      </c>
      <c r="P320" s="92">
        <v>4607109962442</v>
      </c>
      <c r="Q320" s="95"/>
      <c r="R320" s="99"/>
    </row>
    <row r="321" spans="1:18" ht="72.2" customHeight="1">
      <c r="A321" s="96">
        <v>308</v>
      </c>
      <c r="B321" s="181">
        <v>2810</v>
      </c>
      <c r="C321" s="175" t="s">
        <v>537</v>
      </c>
      <c r="D321" s="176"/>
      <c r="E321" s="235" t="s">
        <v>182</v>
      </c>
      <c r="F321" s="239" t="s">
        <v>538</v>
      </c>
      <c r="G321" s="231" t="s">
        <v>539</v>
      </c>
      <c r="H321" s="219" t="str">
        <f t="shared" si="17"/>
        <v>фото</v>
      </c>
      <c r="I321" s="132" t="s">
        <v>50</v>
      </c>
      <c r="J321" s="133" t="s">
        <v>27</v>
      </c>
      <c r="K321" s="134">
        <v>8</v>
      </c>
      <c r="L321" s="182">
        <v>133.9</v>
      </c>
      <c r="M321" s="213">
        <v>1</v>
      </c>
      <c r="N321" s="94"/>
      <c r="O321" s="91">
        <f t="shared" si="18"/>
        <v>0</v>
      </c>
      <c r="P321" s="92">
        <v>4607109986738</v>
      </c>
      <c r="Q321" s="95"/>
      <c r="R321" s="99"/>
    </row>
    <row r="322" spans="1:18" ht="72.2" customHeight="1">
      <c r="A322" s="96">
        <v>309</v>
      </c>
      <c r="B322" s="181">
        <v>276</v>
      </c>
      <c r="C322" s="175" t="s">
        <v>540</v>
      </c>
      <c r="D322" s="176"/>
      <c r="E322" s="235" t="s">
        <v>182</v>
      </c>
      <c r="F322" s="239" t="s">
        <v>541</v>
      </c>
      <c r="G322" s="231" t="s">
        <v>542</v>
      </c>
      <c r="H322" s="219" t="str">
        <f t="shared" si="17"/>
        <v>фото</v>
      </c>
      <c r="I322" s="132" t="s">
        <v>543</v>
      </c>
      <c r="J322" s="133" t="s">
        <v>27</v>
      </c>
      <c r="K322" s="134">
        <v>10</v>
      </c>
      <c r="L322" s="182">
        <v>126.3</v>
      </c>
      <c r="M322" s="213">
        <v>1</v>
      </c>
      <c r="N322" s="94"/>
      <c r="O322" s="91">
        <f t="shared" si="18"/>
        <v>0</v>
      </c>
      <c r="P322" s="92">
        <v>4607109986097</v>
      </c>
      <c r="Q322" s="95"/>
      <c r="R322" s="99"/>
    </row>
    <row r="323" spans="1:18" ht="72.2" customHeight="1">
      <c r="A323" s="96">
        <v>310</v>
      </c>
      <c r="B323" s="181">
        <v>475</v>
      </c>
      <c r="C323" s="175" t="s">
        <v>198</v>
      </c>
      <c r="D323" s="176"/>
      <c r="E323" s="235" t="s">
        <v>182</v>
      </c>
      <c r="F323" s="239" t="s">
        <v>199</v>
      </c>
      <c r="G323" s="231" t="s">
        <v>200</v>
      </c>
      <c r="H323" s="219" t="str">
        <f t="shared" si="17"/>
        <v>фото</v>
      </c>
      <c r="I323" s="132" t="s">
        <v>201</v>
      </c>
      <c r="J323" s="133" t="s">
        <v>27</v>
      </c>
      <c r="K323" s="134">
        <v>10</v>
      </c>
      <c r="L323" s="182">
        <v>126.3</v>
      </c>
      <c r="M323" s="213">
        <v>1</v>
      </c>
      <c r="N323" s="94"/>
      <c r="O323" s="91">
        <f t="shared" si="18"/>
        <v>0</v>
      </c>
      <c r="P323" s="92">
        <v>4607109962411</v>
      </c>
      <c r="Q323" s="95"/>
      <c r="R323" s="99"/>
    </row>
    <row r="324" spans="1:18" ht="72.2" customHeight="1">
      <c r="A324" s="96">
        <v>311</v>
      </c>
      <c r="B324" s="181">
        <v>1495</v>
      </c>
      <c r="C324" s="175" t="s">
        <v>544</v>
      </c>
      <c r="D324" s="176"/>
      <c r="E324" s="235" t="s">
        <v>182</v>
      </c>
      <c r="F324" s="239" t="s">
        <v>545</v>
      </c>
      <c r="G324" s="231" t="s">
        <v>546</v>
      </c>
      <c r="H324" s="219" t="str">
        <f t="shared" si="17"/>
        <v>фото</v>
      </c>
      <c r="I324" s="132" t="s">
        <v>3666</v>
      </c>
      <c r="J324" s="133" t="s">
        <v>27</v>
      </c>
      <c r="K324" s="134">
        <v>10</v>
      </c>
      <c r="L324" s="182">
        <v>133.5</v>
      </c>
      <c r="M324" s="213">
        <v>1</v>
      </c>
      <c r="N324" s="94"/>
      <c r="O324" s="91">
        <f t="shared" si="18"/>
        <v>0</v>
      </c>
      <c r="P324" s="92">
        <v>4607109933602</v>
      </c>
      <c r="Q324" s="95"/>
      <c r="R324" s="99"/>
    </row>
    <row r="325" spans="1:18" ht="72.2" customHeight="1">
      <c r="A325" s="96">
        <v>312</v>
      </c>
      <c r="B325" s="181">
        <v>1542</v>
      </c>
      <c r="C325" s="175" t="s">
        <v>547</v>
      </c>
      <c r="D325" s="176"/>
      <c r="E325" s="235" t="s">
        <v>182</v>
      </c>
      <c r="F325" s="239" t="s">
        <v>548</v>
      </c>
      <c r="G325" s="231" t="s">
        <v>549</v>
      </c>
      <c r="H325" s="219" t="str">
        <f t="shared" si="17"/>
        <v>фото</v>
      </c>
      <c r="I325" s="132" t="s">
        <v>550</v>
      </c>
      <c r="J325" s="133" t="s">
        <v>27</v>
      </c>
      <c r="K325" s="134">
        <v>10</v>
      </c>
      <c r="L325" s="182">
        <v>117.9</v>
      </c>
      <c r="M325" s="213">
        <v>1</v>
      </c>
      <c r="N325" s="94"/>
      <c r="O325" s="91">
        <f t="shared" si="18"/>
        <v>0</v>
      </c>
      <c r="P325" s="92">
        <v>4607109964880</v>
      </c>
      <c r="Q325" s="95"/>
      <c r="R325" s="99"/>
    </row>
    <row r="326" spans="1:18" ht="72" customHeight="1">
      <c r="A326" s="96">
        <v>313</v>
      </c>
      <c r="B326" s="181">
        <v>14023</v>
      </c>
      <c r="C326" s="175" t="s">
        <v>551</v>
      </c>
      <c r="D326" s="176"/>
      <c r="E326" s="235" t="s">
        <v>182</v>
      </c>
      <c r="F326" s="239" t="s">
        <v>117</v>
      </c>
      <c r="G326" s="231" t="s">
        <v>116</v>
      </c>
      <c r="H326" s="219" t="str">
        <f t="shared" si="17"/>
        <v>фото</v>
      </c>
      <c r="I326" s="132" t="s">
        <v>16</v>
      </c>
      <c r="J326" s="133" t="s">
        <v>27</v>
      </c>
      <c r="K326" s="134">
        <v>10</v>
      </c>
      <c r="L326" s="182">
        <v>133.5</v>
      </c>
      <c r="M326" s="213">
        <v>1</v>
      </c>
      <c r="N326" s="94"/>
      <c r="O326" s="91">
        <f t="shared" si="18"/>
        <v>0</v>
      </c>
      <c r="P326" s="92">
        <v>4607109918050</v>
      </c>
      <c r="Q326" s="95"/>
      <c r="R326" s="99"/>
    </row>
    <row r="327" spans="1:18" ht="72.2" customHeight="1">
      <c r="A327" s="96">
        <v>314</v>
      </c>
      <c r="B327" s="181">
        <v>477</v>
      </c>
      <c r="C327" s="175" t="s">
        <v>552</v>
      </c>
      <c r="D327" s="176"/>
      <c r="E327" s="235" t="s">
        <v>182</v>
      </c>
      <c r="F327" s="239" t="s">
        <v>553</v>
      </c>
      <c r="G327" s="231" t="s">
        <v>554</v>
      </c>
      <c r="H327" s="219" t="str">
        <f t="shared" si="17"/>
        <v>фото</v>
      </c>
      <c r="I327" s="132" t="s">
        <v>555</v>
      </c>
      <c r="J327" s="133" t="s">
        <v>27</v>
      </c>
      <c r="K327" s="134">
        <v>10</v>
      </c>
      <c r="L327" s="182">
        <v>122.7</v>
      </c>
      <c r="M327" s="213">
        <v>1</v>
      </c>
      <c r="N327" s="94"/>
      <c r="O327" s="91">
        <f t="shared" si="18"/>
        <v>0</v>
      </c>
      <c r="P327" s="92">
        <v>4607109962534</v>
      </c>
      <c r="Q327" s="95"/>
      <c r="R327" s="99"/>
    </row>
    <row r="328" spans="1:18" ht="71.099999999999994" customHeight="1">
      <c r="A328" s="96">
        <v>315</v>
      </c>
      <c r="B328" s="181">
        <v>1007</v>
      </c>
      <c r="C328" s="175" t="s">
        <v>560</v>
      </c>
      <c r="D328" s="176"/>
      <c r="E328" s="235" t="s">
        <v>182</v>
      </c>
      <c r="F328" s="239" t="s">
        <v>561</v>
      </c>
      <c r="G328" s="231" t="s">
        <v>562</v>
      </c>
      <c r="H328" s="219" t="str">
        <f t="shared" si="17"/>
        <v>фото</v>
      </c>
      <c r="I328" s="132" t="s">
        <v>563</v>
      </c>
      <c r="J328" s="133" t="s">
        <v>27</v>
      </c>
      <c r="K328" s="134">
        <v>8</v>
      </c>
      <c r="L328" s="182">
        <v>133.9</v>
      </c>
      <c r="M328" s="213">
        <v>1</v>
      </c>
      <c r="N328" s="94"/>
      <c r="O328" s="91">
        <f t="shared" si="18"/>
        <v>0</v>
      </c>
      <c r="P328" s="92">
        <v>4607109986301</v>
      </c>
      <c r="Q328" s="95"/>
      <c r="R328" s="99"/>
    </row>
    <row r="329" spans="1:18" ht="72.2" customHeight="1">
      <c r="A329" s="96">
        <v>316</v>
      </c>
      <c r="B329" s="181">
        <v>462</v>
      </c>
      <c r="C329" s="175" t="s">
        <v>564</v>
      </c>
      <c r="D329" s="176"/>
      <c r="E329" s="235" t="s">
        <v>182</v>
      </c>
      <c r="F329" s="239" t="s">
        <v>565</v>
      </c>
      <c r="G329" s="231" t="s">
        <v>566</v>
      </c>
      <c r="H329" s="219" t="str">
        <f t="shared" si="17"/>
        <v>фото</v>
      </c>
      <c r="I329" s="132" t="s">
        <v>567</v>
      </c>
      <c r="J329" s="133" t="s">
        <v>27</v>
      </c>
      <c r="K329" s="134">
        <v>10</v>
      </c>
      <c r="L329" s="182">
        <v>121.5</v>
      </c>
      <c r="M329" s="213">
        <v>1</v>
      </c>
      <c r="N329" s="94"/>
      <c r="O329" s="91">
        <f t="shared" si="18"/>
        <v>0</v>
      </c>
      <c r="P329" s="92">
        <v>4607109986202</v>
      </c>
      <c r="Q329" s="95"/>
      <c r="R329" s="99"/>
    </row>
    <row r="330" spans="1:18" ht="72.2" customHeight="1">
      <c r="A330" s="96">
        <v>317</v>
      </c>
      <c r="B330" s="181">
        <v>6976</v>
      </c>
      <c r="C330" s="175" t="s">
        <v>568</v>
      </c>
      <c r="D330" s="176"/>
      <c r="E330" s="235" t="s">
        <v>182</v>
      </c>
      <c r="F330" s="239" t="s">
        <v>569</v>
      </c>
      <c r="G330" s="231" t="s">
        <v>570</v>
      </c>
      <c r="H330" s="219" t="str">
        <f t="shared" si="17"/>
        <v>фото</v>
      </c>
      <c r="I330" s="132" t="s">
        <v>571</v>
      </c>
      <c r="J330" s="133" t="s">
        <v>27</v>
      </c>
      <c r="K330" s="134">
        <v>10</v>
      </c>
      <c r="L330" s="182">
        <v>126.3</v>
      </c>
      <c r="M330" s="213">
        <v>1</v>
      </c>
      <c r="N330" s="94"/>
      <c r="O330" s="91">
        <f t="shared" si="18"/>
        <v>0</v>
      </c>
      <c r="P330" s="92">
        <v>4607109946206</v>
      </c>
      <c r="Q330" s="95"/>
      <c r="R330" s="99"/>
    </row>
    <row r="331" spans="1:18" ht="72.2" customHeight="1">
      <c r="A331" s="96">
        <v>318</v>
      </c>
      <c r="B331" s="181">
        <v>3458</v>
      </c>
      <c r="C331" s="175" t="s">
        <v>572</v>
      </c>
      <c r="D331" s="176"/>
      <c r="E331" s="235" t="s">
        <v>182</v>
      </c>
      <c r="F331" s="239" t="s">
        <v>573</v>
      </c>
      <c r="G331" s="231" t="s">
        <v>574</v>
      </c>
      <c r="H331" s="219" t="str">
        <f t="shared" si="17"/>
        <v>фото</v>
      </c>
      <c r="I331" s="132" t="s">
        <v>575</v>
      </c>
      <c r="J331" s="133" t="s">
        <v>27</v>
      </c>
      <c r="K331" s="134">
        <v>10</v>
      </c>
      <c r="L331" s="182">
        <v>117.9</v>
      </c>
      <c r="M331" s="213">
        <v>1</v>
      </c>
      <c r="N331" s="94"/>
      <c r="O331" s="91">
        <f t="shared" si="18"/>
        <v>0</v>
      </c>
      <c r="P331" s="92">
        <v>4607109971628</v>
      </c>
      <c r="Q331" s="95"/>
      <c r="R331" s="99"/>
    </row>
    <row r="332" spans="1:18" ht="72.2" customHeight="1">
      <c r="A332" s="96">
        <v>319</v>
      </c>
      <c r="B332" s="181">
        <v>13997</v>
      </c>
      <c r="C332" s="175" t="s">
        <v>576</v>
      </c>
      <c r="D332" s="176"/>
      <c r="E332" s="235" t="s">
        <v>182</v>
      </c>
      <c r="F332" s="239" t="s">
        <v>577</v>
      </c>
      <c r="G332" s="231" t="s">
        <v>578</v>
      </c>
      <c r="H332" s="219" t="str">
        <f t="shared" si="17"/>
        <v>фото</v>
      </c>
      <c r="I332" s="132" t="s">
        <v>579</v>
      </c>
      <c r="J332" s="133" t="s">
        <v>27</v>
      </c>
      <c r="K332" s="134">
        <v>8</v>
      </c>
      <c r="L332" s="182">
        <v>99.3</v>
      </c>
      <c r="M332" s="213">
        <v>1</v>
      </c>
      <c r="N332" s="94"/>
      <c r="O332" s="91">
        <f t="shared" si="18"/>
        <v>0</v>
      </c>
      <c r="P332" s="92">
        <v>4607109918319</v>
      </c>
      <c r="Q332" s="95"/>
      <c r="R332" s="99"/>
    </row>
    <row r="333" spans="1:18" ht="72.2" customHeight="1">
      <c r="A333" s="96">
        <v>320</v>
      </c>
      <c r="B333" s="181">
        <v>6977</v>
      </c>
      <c r="C333" s="175" t="s">
        <v>580</v>
      </c>
      <c r="D333" s="176"/>
      <c r="E333" s="235" t="s">
        <v>182</v>
      </c>
      <c r="F333" s="239" t="s">
        <v>581</v>
      </c>
      <c r="G333" s="231" t="s">
        <v>582</v>
      </c>
      <c r="H333" s="219" t="str">
        <f t="shared" si="17"/>
        <v>фото</v>
      </c>
      <c r="I333" s="132" t="s">
        <v>583</v>
      </c>
      <c r="J333" s="133" t="s">
        <v>27</v>
      </c>
      <c r="K333" s="134">
        <v>10</v>
      </c>
      <c r="L333" s="182">
        <v>116.7</v>
      </c>
      <c r="M333" s="213">
        <v>1</v>
      </c>
      <c r="N333" s="94"/>
      <c r="O333" s="91">
        <f t="shared" si="18"/>
        <v>0</v>
      </c>
      <c r="P333" s="92">
        <v>4607109946213</v>
      </c>
      <c r="Q333" s="95"/>
      <c r="R333" s="99"/>
    </row>
    <row r="334" spans="1:18" ht="72.2" customHeight="1">
      <c r="A334" s="96">
        <v>321</v>
      </c>
      <c r="B334" s="181">
        <v>1186</v>
      </c>
      <c r="C334" s="175" t="s">
        <v>584</v>
      </c>
      <c r="D334" s="176"/>
      <c r="E334" s="235" t="s">
        <v>182</v>
      </c>
      <c r="F334" s="239" t="s">
        <v>585</v>
      </c>
      <c r="G334" s="231" t="s">
        <v>586</v>
      </c>
      <c r="H334" s="219" t="str">
        <f t="shared" si="17"/>
        <v>фото</v>
      </c>
      <c r="I334" s="132" t="s">
        <v>587</v>
      </c>
      <c r="J334" s="133" t="s">
        <v>27</v>
      </c>
      <c r="K334" s="134">
        <v>10</v>
      </c>
      <c r="L334" s="182">
        <v>128.69999999999999</v>
      </c>
      <c r="M334" s="213">
        <v>1</v>
      </c>
      <c r="N334" s="94"/>
      <c r="O334" s="91">
        <f t="shared" si="18"/>
        <v>0</v>
      </c>
      <c r="P334" s="92">
        <v>4607109986363</v>
      </c>
      <c r="Q334" s="95"/>
      <c r="R334" s="99"/>
    </row>
    <row r="335" spans="1:18" ht="72.2" customHeight="1">
      <c r="A335" s="96">
        <v>322</v>
      </c>
      <c r="B335" s="181">
        <v>2963</v>
      </c>
      <c r="C335" s="175" t="s">
        <v>588</v>
      </c>
      <c r="D335" s="176"/>
      <c r="E335" s="235" t="s">
        <v>182</v>
      </c>
      <c r="F335" s="239" t="s">
        <v>83</v>
      </c>
      <c r="G335" s="231" t="s">
        <v>82</v>
      </c>
      <c r="H335" s="219" t="str">
        <f t="shared" si="17"/>
        <v>фото</v>
      </c>
      <c r="I335" s="132" t="s">
        <v>589</v>
      </c>
      <c r="J335" s="133" t="s">
        <v>27</v>
      </c>
      <c r="K335" s="134">
        <v>10</v>
      </c>
      <c r="L335" s="182">
        <v>138.30000000000001</v>
      </c>
      <c r="M335" s="213">
        <v>1</v>
      </c>
      <c r="N335" s="94"/>
      <c r="O335" s="91">
        <f t="shared" si="18"/>
        <v>0</v>
      </c>
      <c r="P335" s="92">
        <v>4607109956878</v>
      </c>
      <c r="Q335" s="95"/>
      <c r="R335" s="99"/>
    </row>
    <row r="336" spans="1:18" ht="72.2" customHeight="1">
      <c r="A336" s="96">
        <v>323</v>
      </c>
      <c r="B336" s="181">
        <v>424</v>
      </c>
      <c r="C336" s="175" t="s">
        <v>590</v>
      </c>
      <c r="D336" s="176"/>
      <c r="E336" s="235" t="s">
        <v>182</v>
      </c>
      <c r="F336" s="239" t="s">
        <v>591</v>
      </c>
      <c r="G336" s="231" t="s">
        <v>592</v>
      </c>
      <c r="H336" s="219" t="str">
        <f t="shared" si="17"/>
        <v>фото</v>
      </c>
      <c r="I336" s="132" t="s">
        <v>593</v>
      </c>
      <c r="J336" s="133" t="s">
        <v>27</v>
      </c>
      <c r="K336" s="134">
        <v>10</v>
      </c>
      <c r="L336" s="182">
        <v>131.1</v>
      </c>
      <c r="M336" s="213">
        <v>1</v>
      </c>
      <c r="N336" s="94"/>
      <c r="O336" s="91">
        <f t="shared" si="18"/>
        <v>0</v>
      </c>
      <c r="P336" s="92">
        <v>4607109928998</v>
      </c>
      <c r="Q336" s="95"/>
      <c r="R336" s="99"/>
    </row>
    <row r="337" spans="1:18" ht="72.2" customHeight="1">
      <c r="A337" s="96">
        <v>324</v>
      </c>
      <c r="B337" s="181">
        <v>3461</v>
      </c>
      <c r="C337" s="175" t="s">
        <v>594</v>
      </c>
      <c r="D337" s="176"/>
      <c r="E337" s="235" t="s">
        <v>182</v>
      </c>
      <c r="F337" s="239" t="s">
        <v>595</v>
      </c>
      <c r="G337" s="231" t="s">
        <v>596</v>
      </c>
      <c r="H337" s="219" t="str">
        <f t="shared" si="17"/>
        <v>фото</v>
      </c>
      <c r="I337" s="132" t="s">
        <v>597</v>
      </c>
      <c r="J337" s="133" t="s">
        <v>27</v>
      </c>
      <c r="K337" s="134">
        <v>10</v>
      </c>
      <c r="L337" s="182">
        <v>126.3</v>
      </c>
      <c r="M337" s="213">
        <v>1</v>
      </c>
      <c r="N337" s="94"/>
      <c r="O337" s="91">
        <f t="shared" si="18"/>
        <v>0</v>
      </c>
      <c r="P337" s="92">
        <v>4607109971727</v>
      </c>
      <c r="Q337" s="95"/>
      <c r="R337" s="99"/>
    </row>
    <row r="338" spans="1:18" ht="72.2" customHeight="1">
      <c r="A338" s="96">
        <v>325</v>
      </c>
      <c r="B338" s="181">
        <v>1453</v>
      </c>
      <c r="C338" s="175" t="s">
        <v>598</v>
      </c>
      <c r="D338" s="176"/>
      <c r="E338" s="235" t="s">
        <v>182</v>
      </c>
      <c r="F338" s="239" t="s">
        <v>599</v>
      </c>
      <c r="G338" s="231" t="s">
        <v>600</v>
      </c>
      <c r="H338" s="219" t="str">
        <f t="shared" si="17"/>
        <v>фото</v>
      </c>
      <c r="I338" s="132" t="s">
        <v>601</v>
      </c>
      <c r="J338" s="133" t="s">
        <v>27</v>
      </c>
      <c r="K338" s="134">
        <v>10</v>
      </c>
      <c r="L338" s="182">
        <v>126.3</v>
      </c>
      <c r="M338" s="213">
        <v>1</v>
      </c>
      <c r="N338" s="94"/>
      <c r="O338" s="91">
        <f t="shared" si="18"/>
        <v>0</v>
      </c>
      <c r="P338" s="92">
        <v>4607109928981</v>
      </c>
      <c r="Q338" s="95"/>
      <c r="R338" s="99"/>
    </row>
    <row r="339" spans="1:18" ht="72.2" customHeight="1">
      <c r="A339" s="96">
        <v>326</v>
      </c>
      <c r="B339" s="181">
        <v>481</v>
      </c>
      <c r="C339" s="175" t="s">
        <v>602</v>
      </c>
      <c r="D339" s="176"/>
      <c r="E339" s="235" t="s">
        <v>182</v>
      </c>
      <c r="F339" s="239" t="s">
        <v>603</v>
      </c>
      <c r="G339" s="231" t="s">
        <v>604</v>
      </c>
      <c r="H339" s="219" t="str">
        <f t="shared" si="17"/>
        <v>фото</v>
      </c>
      <c r="I339" s="132" t="s">
        <v>605</v>
      </c>
      <c r="J339" s="133" t="s">
        <v>27</v>
      </c>
      <c r="K339" s="134">
        <v>10</v>
      </c>
      <c r="L339" s="182">
        <v>140.69999999999999</v>
      </c>
      <c r="M339" s="213">
        <v>1</v>
      </c>
      <c r="N339" s="94"/>
      <c r="O339" s="91">
        <f t="shared" si="18"/>
        <v>0</v>
      </c>
      <c r="P339" s="92">
        <v>4607109962435</v>
      </c>
      <c r="Q339" s="95"/>
      <c r="R339" s="99"/>
    </row>
    <row r="340" spans="1:18" ht="72.2" customHeight="1">
      <c r="A340" s="96">
        <v>327</v>
      </c>
      <c r="B340" s="181">
        <v>6979</v>
      </c>
      <c r="C340" s="175" t="s">
        <v>606</v>
      </c>
      <c r="D340" s="176"/>
      <c r="E340" s="235" t="s">
        <v>182</v>
      </c>
      <c r="F340" s="239" t="s">
        <v>607</v>
      </c>
      <c r="G340" s="231" t="s">
        <v>608</v>
      </c>
      <c r="H340" s="219" t="str">
        <f t="shared" si="17"/>
        <v>фото</v>
      </c>
      <c r="I340" s="132" t="s">
        <v>609</v>
      </c>
      <c r="J340" s="133" t="s">
        <v>27</v>
      </c>
      <c r="K340" s="134">
        <v>10</v>
      </c>
      <c r="L340" s="182">
        <v>121.5</v>
      </c>
      <c r="M340" s="213">
        <v>1</v>
      </c>
      <c r="N340" s="94"/>
      <c r="O340" s="91">
        <f t="shared" si="18"/>
        <v>0</v>
      </c>
      <c r="P340" s="92">
        <v>4607109946237</v>
      </c>
      <c r="Q340" s="95"/>
      <c r="R340" s="99"/>
    </row>
    <row r="341" spans="1:18" ht="72.2" customHeight="1">
      <c r="A341" s="96">
        <v>328</v>
      </c>
      <c r="B341" s="181">
        <v>1446</v>
      </c>
      <c r="C341" s="175" t="s">
        <v>618</v>
      </c>
      <c r="D341" s="176"/>
      <c r="E341" s="235" t="s">
        <v>182</v>
      </c>
      <c r="F341" s="239" t="s">
        <v>619</v>
      </c>
      <c r="G341" s="231" t="s">
        <v>620</v>
      </c>
      <c r="H341" s="219" t="str">
        <f t="shared" si="17"/>
        <v>фото</v>
      </c>
      <c r="I341" s="132" t="s">
        <v>621</v>
      </c>
      <c r="J341" s="133" t="s">
        <v>27</v>
      </c>
      <c r="K341" s="134">
        <v>8</v>
      </c>
      <c r="L341" s="182">
        <v>103.19999999999999</v>
      </c>
      <c r="M341" s="213">
        <v>1</v>
      </c>
      <c r="N341" s="94"/>
      <c r="O341" s="91">
        <f t="shared" si="18"/>
        <v>0</v>
      </c>
      <c r="P341" s="92">
        <v>4607109971680</v>
      </c>
      <c r="Q341" s="95"/>
      <c r="R341" s="99"/>
    </row>
    <row r="342" spans="1:18" ht="72.2" customHeight="1">
      <c r="A342" s="96">
        <v>329</v>
      </c>
      <c r="B342" s="181">
        <v>1548</v>
      </c>
      <c r="C342" s="175" t="s">
        <v>622</v>
      </c>
      <c r="D342" s="176"/>
      <c r="E342" s="235" t="s">
        <v>182</v>
      </c>
      <c r="F342" s="239" t="s">
        <v>623</v>
      </c>
      <c r="G342" s="231" t="s">
        <v>624</v>
      </c>
      <c r="H342" s="219" t="str">
        <f t="shared" si="17"/>
        <v>фото</v>
      </c>
      <c r="I342" s="132" t="s">
        <v>49</v>
      </c>
      <c r="J342" s="133" t="s">
        <v>27</v>
      </c>
      <c r="K342" s="134">
        <v>10</v>
      </c>
      <c r="L342" s="182">
        <v>126.3</v>
      </c>
      <c r="M342" s="213">
        <v>1</v>
      </c>
      <c r="N342" s="94"/>
      <c r="O342" s="91">
        <f t="shared" si="18"/>
        <v>0</v>
      </c>
      <c r="P342" s="92">
        <v>4607109964897</v>
      </c>
      <c r="Q342" s="95"/>
      <c r="R342" s="99"/>
    </row>
    <row r="343" spans="1:18" ht="72.2" customHeight="1">
      <c r="A343" s="96">
        <v>330</v>
      </c>
      <c r="B343" s="181">
        <v>6980</v>
      </c>
      <c r="C343" s="175" t="s">
        <v>629</v>
      </c>
      <c r="D343" s="176"/>
      <c r="E343" s="235" t="s">
        <v>182</v>
      </c>
      <c r="F343" s="239" t="s">
        <v>630</v>
      </c>
      <c r="G343" s="231" t="s">
        <v>631</v>
      </c>
      <c r="H343" s="219" t="str">
        <f t="shared" si="17"/>
        <v>фото</v>
      </c>
      <c r="I343" s="132" t="s">
        <v>632</v>
      </c>
      <c r="J343" s="133" t="s">
        <v>27</v>
      </c>
      <c r="K343" s="134">
        <v>10</v>
      </c>
      <c r="L343" s="182">
        <v>121.5</v>
      </c>
      <c r="M343" s="213">
        <v>1</v>
      </c>
      <c r="N343" s="94"/>
      <c r="O343" s="91">
        <f t="shared" si="18"/>
        <v>0</v>
      </c>
      <c r="P343" s="92">
        <v>4607109946244</v>
      </c>
      <c r="Q343" s="95"/>
      <c r="R343" s="99"/>
    </row>
    <row r="344" spans="1:18" ht="72.2" customHeight="1">
      <c r="A344" s="96">
        <v>331</v>
      </c>
      <c r="B344" s="181">
        <v>2708</v>
      </c>
      <c r="C344" s="175" t="s">
        <v>633</v>
      </c>
      <c r="D344" s="176"/>
      <c r="E344" s="235" t="s">
        <v>182</v>
      </c>
      <c r="F344" s="239" t="s">
        <v>634</v>
      </c>
      <c r="G344" s="231" t="s">
        <v>635</v>
      </c>
      <c r="H344" s="219" t="str">
        <f t="shared" si="17"/>
        <v>фото</v>
      </c>
      <c r="I344" s="132" t="s">
        <v>636</v>
      </c>
      <c r="J344" s="133" t="s">
        <v>27</v>
      </c>
      <c r="K344" s="134">
        <v>10</v>
      </c>
      <c r="L344" s="182">
        <v>121.5</v>
      </c>
      <c r="M344" s="213">
        <v>1</v>
      </c>
      <c r="N344" s="94"/>
      <c r="O344" s="91">
        <f t="shared" si="18"/>
        <v>0</v>
      </c>
      <c r="P344" s="92">
        <v>4607109946169</v>
      </c>
      <c r="Q344" s="95"/>
      <c r="R344" s="99"/>
    </row>
    <row r="345" spans="1:18" ht="72.2" customHeight="1">
      <c r="A345" s="96">
        <v>332</v>
      </c>
      <c r="B345" s="181">
        <v>417</v>
      </c>
      <c r="C345" s="175" t="s">
        <v>249</v>
      </c>
      <c r="D345" s="176"/>
      <c r="E345" s="235" t="s">
        <v>182</v>
      </c>
      <c r="F345" s="239" t="s">
        <v>250</v>
      </c>
      <c r="G345" s="231" t="s">
        <v>251</v>
      </c>
      <c r="H345" s="219" t="str">
        <f t="shared" si="17"/>
        <v>фото</v>
      </c>
      <c r="I345" s="132" t="s">
        <v>252</v>
      </c>
      <c r="J345" s="133" t="s">
        <v>27</v>
      </c>
      <c r="K345" s="134">
        <v>10</v>
      </c>
      <c r="L345" s="182">
        <v>126.3</v>
      </c>
      <c r="M345" s="213">
        <v>1</v>
      </c>
      <c r="N345" s="94"/>
      <c r="O345" s="91">
        <f t="shared" si="18"/>
        <v>0</v>
      </c>
      <c r="P345" s="92">
        <v>4607109986141</v>
      </c>
      <c r="Q345" s="95"/>
      <c r="R345" s="99"/>
    </row>
    <row r="346" spans="1:18" ht="69.95" customHeight="1">
      <c r="A346" s="96">
        <v>333</v>
      </c>
      <c r="B346" s="181">
        <v>14595</v>
      </c>
      <c r="C346" s="175" t="s">
        <v>3667</v>
      </c>
      <c r="D346" s="176"/>
      <c r="E346" s="236" t="s">
        <v>182</v>
      </c>
      <c r="F346" s="240" t="s">
        <v>3668</v>
      </c>
      <c r="G346" s="232" t="s">
        <v>22</v>
      </c>
      <c r="H346" s="219" t="str">
        <f t="shared" si="17"/>
        <v>фото</v>
      </c>
      <c r="I346" s="132" t="s">
        <v>3669</v>
      </c>
      <c r="J346" s="133" t="s">
        <v>27</v>
      </c>
      <c r="K346" s="134">
        <v>10</v>
      </c>
      <c r="L346" s="182">
        <v>121.5</v>
      </c>
      <c r="M346" s="213">
        <v>1</v>
      </c>
      <c r="N346" s="94"/>
      <c r="O346" s="91">
        <f t="shared" si="18"/>
        <v>0</v>
      </c>
      <c r="P346" s="92">
        <v>4607109986400</v>
      </c>
      <c r="Q346" s="97" t="s">
        <v>46</v>
      </c>
      <c r="R346" s="99"/>
    </row>
    <row r="347" spans="1:18" ht="72.2" customHeight="1">
      <c r="A347" s="96">
        <v>334</v>
      </c>
      <c r="B347" s="181">
        <v>438</v>
      </c>
      <c r="C347" s="175" t="s">
        <v>637</v>
      </c>
      <c r="D347" s="176"/>
      <c r="E347" s="235" t="s">
        <v>182</v>
      </c>
      <c r="F347" s="239" t="s">
        <v>638</v>
      </c>
      <c r="G347" s="231" t="s">
        <v>639</v>
      </c>
      <c r="H347" s="219" t="str">
        <f t="shared" si="17"/>
        <v>фото</v>
      </c>
      <c r="I347" s="132" t="s">
        <v>640</v>
      </c>
      <c r="J347" s="133" t="s">
        <v>27</v>
      </c>
      <c r="K347" s="134">
        <v>8</v>
      </c>
      <c r="L347" s="182">
        <v>133.9</v>
      </c>
      <c r="M347" s="213">
        <v>1</v>
      </c>
      <c r="N347" s="94"/>
      <c r="O347" s="91">
        <f t="shared" si="18"/>
        <v>0</v>
      </c>
      <c r="P347" s="92">
        <v>4607109986165</v>
      </c>
      <c r="Q347" s="95"/>
      <c r="R347" s="99"/>
    </row>
    <row r="348" spans="1:18" ht="72.2" customHeight="1">
      <c r="A348" s="96">
        <v>335</v>
      </c>
      <c r="B348" s="181">
        <v>3466</v>
      </c>
      <c r="C348" s="175" t="s">
        <v>641</v>
      </c>
      <c r="D348" s="176"/>
      <c r="E348" s="235" t="s">
        <v>182</v>
      </c>
      <c r="F348" s="239" t="s">
        <v>642</v>
      </c>
      <c r="G348" s="231" t="s">
        <v>643</v>
      </c>
      <c r="H348" s="219" t="str">
        <f t="shared" si="17"/>
        <v>фото</v>
      </c>
      <c r="I348" s="132" t="s">
        <v>644</v>
      </c>
      <c r="J348" s="133" t="s">
        <v>27</v>
      </c>
      <c r="K348" s="134">
        <v>8</v>
      </c>
      <c r="L348" s="182">
        <v>133.9</v>
      </c>
      <c r="M348" s="213">
        <v>1</v>
      </c>
      <c r="N348" s="94"/>
      <c r="O348" s="91">
        <f t="shared" si="18"/>
        <v>0</v>
      </c>
      <c r="P348" s="92">
        <v>4607109971765</v>
      </c>
      <c r="Q348" s="95"/>
      <c r="R348" s="99"/>
    </row>
    <row r="349" spans="1:18" ht="72.2" customHeight="1">
      <c r="A349" s="96">
        <v>336</v>
      </c>
      <c r="B349" s="181">
        <v>1194</v>
      </c>
      <c r="C349" s="175" t="s">
        <v>645</v>
      </c>
      <c r="D349" s="176"/>
      <c r="E349" s="235" t="s">
        <v>182</v>
      </c>
      <c r="F349" s="239" t="s">
        <v>646</v>
      </c>
      <c r="G349" s="231" t="s">
        <v>647</v>
      </c>
      <c r="H349" s="219" t="str">
        <f t="shared" si="17"/>
        <v>фото</v>
      </c>
      <c r="I349" s="132" t="s">
        <v>137</v>
      </c>
      <c r="J349" s="133" t="s">
        <v>27</v>
      </c>
      <c r="K349" s="134">
        <v>8</v>
      </c>
      <c r="L349" s="182">
        <v>133.9</v>
      </c>
      <c r="M349" s="213">
        <v>1</v>
      </c>
      <c r="N349" s="94"/>
      <c r="O349" s="91">
        <f t="shared" si="18"/>
        <v>0</v>
      </c>
      <c r="P349" s="92">
        <v>4607109986394</v>
      </c>
      <c r="Q349" s="95"/>
      <c r="R349" s="99"/>
    </row>
    <row r="350" spans="1:18" ht="72" customHeight="1">
      <c r="A350" s="96">
        <v>337</v>
      </c>
      <c r="B350" s="181">
        <v>3468</v>
      </c>
      <c r="C350" s="175" t="s">
        <v>648</v>
      </c>
      <c r="D350" s="176"/>
      <c r="E350" s="235" t="s">
        <v>182</v>
      </c>
      <c r="F350" s="239" t="s">
        <v>649</v>
      </c>
      <c r="G350" s="231" t="s">
        <v>650</v>
      </c>
      <c r="H350" s="219" t="str">
        <f t="shared" si="17"/>
        <v>фото</v>
      </c>
      <c r="I350" s="132" t="s">
        <v>651</v>
      </c>
      <c r="J350" s="133" t="s">
        <v>27</v>
      </c>
      <c r="K350" s="134">
        <v>10</v>
      </c>
      <c r="L350" s="182">
        <v>121.5</v>
      </c>
      <c r="M350" s="213">
        <v>1</v>
      </c>
      <c r="N350" s="94"/>
      <c r="O350" s="91">
        <f t="shared" si="18"/>
        <v>0</v>
      </c>
      <c r="P350" s="92">
        <v>4607109971789</v>
      </c>
      <c r="Q350" s="95"/>
      <c r="R350" s="99"/>
    </row>
    <row r="351" spans="1:18" ht="72.2" customHeight="1">
      <c r="A351" s="96">
        <v>338</v>
      </c>
      <c r="B351" s="181">
        <v>2968</v>
      </c>
      <c r="C351" s="175" t="s">
        <v>652</v>
      </c>
      <c r="D351" s="176"/>
      <c r="E351" s="235" t="s">
        <v>182</v>
      </c>
      <c r="F351" s="239" t="s">
        <v>653</v>
      </c>
      <c r="G351" s="231" t="s">
        <v>654</v>
      </c>
      <c r="H351" s="219" t="str">
        <f t="shared" si="17"/>
        <v>фото</v>
      </c>
      <c r="I351" s="132" t="s">
        <v>655</v>
      </c>
      <c r="J351" s="133" t="s">
        <v>27</v>
      </c>
      <c r="K351" s="134">
        <v>8</v>
      </c>
      <c r="L351" s="182">
        <v>133.9</v>
      </c>
      <c r="M351" s="213">
        <v>1</v>
      </c>
      <c r="N351" s="94"/>
      <c r="O351" s="91">
        <f t="shared" si="18"/>
        <v>0</v>
      </c>
      <c r="P351" s="92">
        <v>4607109956915</v>
      </c>
      <c r="Q351" s="95"/>
      <c r="R351" s="99"/>
    </row>
    <row r="352" spans="1:18" ht="72.2" customHeight="1">
      <c r="A352" s="96">
        <v>339</v>
      </c>
      <c r="B352" s="181">
        <v>2969</v>
      </c>
      <c r="C352" s="175" t="s">
        <v>656</v>
      </c>
      <c r="D352" s="176"/>
      <c r="E352" s="235" t="s">
        <v>182</v>
      </c>
      <c r="F352" s="239" t="s">
        <v>657</v>
      </c>
      <c r="G352" s="231" t="s">
        <v>658</v>
      </c>
      <c r="H352" s="219" t="str">
        <f t="shared" si="17"/>
        <v>фото</v>
      </c>
      <c r="I352" s="132" t="s">
        <v>659</v>
      </c>
      <c r="J352" s="133" t="s">
        <v>27</v>
      </c>
      <c r="K352" s="134">
        <v>10</v>
      </c>
      <c r="L352" s="182">
        <v>126.3</v>
      </c>
      <c r="M352" s="213">
        <v>1</v>
      </c>
      <c r="N352" s="94"/>
      <c r="O352" s="91">
        <f t="shared" si="18"/>
        <v>0</v>
      </c>
      <c r="P352" s="92">
        <v>4607109956922</v>
      </c>
      <c r="Q352" s="95"/>
      <c r="R352" s="99"/>
    </row>
    <row r="353" spans="1:18" ht="72.2" customHeight="1">
      <c r="A353" s="96">
        <v>340</v>
      </c>
      <c r="B353" s="181">
        <v>1550</v>
      </c>
      <c r="C353" s="175" t="s">
        <v>660</v>
      </c>
      <c r="D353" s="176"/>
      <c r="E353" s="235" t="s">
        <v>182</v>
      </c>
      <c r="F353" s="239" t="s">
        <v>661</v>
      </c>
      <c r="G353" s="231" t="s">
        <v>662</v>
      </c>
      <c r="H353" s="219" t="str">
        <f t="shared" si="17"/>
        <v>фото</v>
      </c>
      <c r="I353" s="132" t="s">
        <v>663</v>
      </c>
      <c r="J353" s="133" t="s">
        <v>27</v>
      </c>
      <c r="K353" s="134">
        <v>10</v>
      </c>
      <c r="L353" s="182">
        <v>121.5</v>
      </c>
      <c r="M353" s="213">
        <v>1</v>
      </c>
      <c r="N353" s="94"/>
      <c r="O353" s="91">
        <f t="shared" si="18"/>
        <v>0</v>
      </c>
      <c r="P353" s="92">
        <v>4607109964682</v>
      </c>
      <c r="Q353" s="95"/>
      <c r="R353" s="99"/>
    </row>
    <row r="354" spans="1:18" ht="72.2" customHeight="1">
      <c r="A354" s="96">
        <v>341</v>
      </c>
      <c r="B354" s="181">
        <v>16030</v>
      </c>
      <c r="C354" s="175" t="s">
        <v>664</v>
      </c>
      <c r="D354" s="176"/>
      <c r="E354" s="235" t="s">
        <v>182</v>
      </c>
      <c r="F354" s="239" t="s">
        <v>665</v>
      </c>
      <c r="G354" s="231" t="s">
        <v>666</v>
      </c>
      <c r="H354" s="219" t="str">
        <f t="shared" si="17"/>
        <v>фото</v>
      </c>
      <c r="I354" s="132" t="s">
        <v>667</v>
      </c>
      <c r="J354" s="133" t="s">
        <v>27</v>
      </c>
      <c r="K354" s="134">
        <v>10</v>
      </c>
      <c r="L354" s="182">
        <v>121.5</v>
      </c>
      <c r="M354" s="213">
        <v>1</v>
      </c>
      <c r="N354" s="94"/>
      <c r="O354" s="91">
        <f t="shared" si="18"/>
        <v>0</v>
      </c>
      <c r="P354" s="92">
        <v>4607109915080</v>
      </c>
      <c r="Q354" s="138">
        <v>2021</v>
      </c>
      <c r="R354" s="99"/>
    </row>
    <row r="355" spans="1:18" ht="72.2" customHeight="1">
      <c r="A355" s="96">
        <v>342</v>
      </c>
      <c r="B355" s="181">
        <v>2847</v>
      </c>
      <c r="C355" s="175" t="s">
        <v>668</v>
      </c>
      <c r="D355" s="176"/>
      <c r="E355" s="235" t="s">
        <v>182</v>
      </c>
      <c r="F355" s="239" t="s">
        <v>669</v>
      </c>
      <c r="G355" s="231" t="s">
        <v>670</v>
      </c>
      <c r="H355" s="219" t="str">
        <f t="shared" si="17"/>
        <v>фото</v>
      </c>
      <c r="I355" s="132" t="s">
        <v>671</v>
      </c>
      <c r="J355" s="133" t="s">
        <v>27</v>
      </c>
      <c r="K355" s="134">
        <v>10</v>
      </c>
      <c r="L355" s="182">
        <v>121.5</v>
      </c>
      <c r="M355" s="213">
        <v>1</v>
      </c>
      <c r="N355" s="94"/>
      <c r="O355" s="91">
        <f t="shared" si="18"/>
        <v>0</v>
      </c>
      <c r="P355" s="92">
        <v>4607109967997</v>
      </c>
      <c r="Q355" s="95"/>
      <c r="R355" s="99"/>
    </row>
    <row r="356" spans="1:18" ht="72.2" customHeight="1">
      <c r="A356" s="96">
        <v>343</v>
      </c>
      <c r="B356" s="181">
        <v>3470</v>
      </c>
      <c r="C356" s="175" t="s">
        <v>675</v>
      </c>
      <c r="D356" s="176"/>
      <c r="E356" s="235" t="s">
        <v>182</v>
      </c>
      <c r="F356" s="239" t="s">
        <v>676</v>
      </c>
      <c r="G356" s="231" t="s">
        <v>677</v>
      </c>
      <c r="H356" s="219" t="str">
        <f t="shared" si="17"/>
        <v>фото</v>
      </c>
      <c r="I356" s="132" t="s">
        <v>678</v>
      </c>
      <c r="J356" s="133" t="s">
        <v>27</v>
      </c>
      <c r="K356" s="134">
        <v>10</v>
      </c>
      <c r="L356" s="182">
        <v>164.7</v>
      </c>
      <c r="M356" s="213">
        <v>1</v>
      </c>
      <c r="N356" s="94"/>
      <c r="O356" s="91">
        <f t="shared" si="18"/>
        <v>0</v>
      </c>
      <c r="P356" s="92">
        <v>4607109971802</v>
      </c>
      <c r="Q356" s="95"/>
      <c r="R356" s="99"/>
    </row>
    <row r="357" spans="1:18" ht="72.2" customHeight="1">
      <c r="A357" s="96">
        <v>344</v>
      </c>
      <c r="B357" s="181">
        <v>1215</v>
      </c>
      <c r="C357" s="175" t="s">
        <v>679</v>
      </c>
      <c r="D357" s="176"/>
      <c r="E357" s="235" t="s">
        <v>182</v>
      </c>
      <c r="F357" s="239" t="s">
        <v>680</v>
      </c>
      <c r="G357" s="231" t="s">
        <v>681</v>
      </c>
      <c r="H357" s="219" t="str">
        <f t="shared" si="17"/>
        <v>фото</v>
      </c>
      <c r="I357" s="132" t="s">
        <v>682</v>
      </c>
      <c r="J357" s="133" t="s">
        <v>27</v>
      </c>
      <c r="K357" s="134">
        <v>10</v>
      </c>
      <c r="L357" s="182">
        <v>121.5</v>
      </c>
      <c r="M357" s="213">
        <v>1</v>
      </c>
      <c r="N357" s="94"/>
      <c r="O357" s="91">
        <f t="shared" si="18"/>
        <v>0</v>
      </c>
      <c r="P357" s="92">
        <v>4607109986455</v>
      </c>
      <c r="Q357" s="95"/>
      <c r="R357" s="99"/>
    </row>
    <row r="358" spans="1:18" ht="72" customHeight="1">
      <c r="A358" s="96">
        <v>345</v>
      </c>
      <c r="B358" s="181">
        <v>286</v>
      </c>
      <c r="C358" s="175" t="s">
        <v>672</v>
      </c>
      <c r="D358" s="176"/>
      <c r="E358" s="235" t="s">
        <v>182</v>
      </c>
      <c r="F358" s="239" t="s">
        <v>3416</v>
      </c>
      <c r="G358" s="231" t="s">
        <v>673</v>
      </c>
      <c r="H358" s="219" t="str">
        <f t="shared" si="17"/>
        <v>фото</v>
      </c>
      <c r="I358" s="132" t="s">
        <v>674</v>
      </c>
      <c r="J358" s="133" t="s">
        <v>27</v>
      </c>
      <c r="K358" s="134">
        <v>10</v>
      </c>
      <c r="L358" s="182">
        <v>121.5</v>
      </c>
      <c r="M358" s="213">
        <v>1</v>
      </c>
      <c r="N358" s="94"/>
      <c r="O358" s="91">
        <f t="shared" si="18"/>
        <v>0</v>
      </c>
      <c r="P358" s="92">
        <v>4607109928943</v>
      </c>
      <c r="Q358" s="95"/>
      <c r="R358" s="99"/>
    </row>
    <row r="359" spans="1:18" ht="72.2" customHeight="1">
      <c r="A359" s="96">
        <v>346</v>
      </c>
      <c r="B359" s="181">
        <v>1553</v>
      </c>
      <c r="C359" s="175" t="s">
        <v>683</v>
      </c>
      <c r="D359" s="176"/>
      <c r="E359" s="235" t="s">
        <v>182</v>
      </c>
      <c r="F359" s="239" t="s">
        <v>684</v>
      </c>
      <c r="G359" s="231" t="s">
        <v>685</v>
      </c>
      <c r="H359" s="219" t="str">
        <f t="shared" si="17"/>
        <v>фото</v>
      </c>
      <c r="I359" s="132" t="s">
        <v>686</v>
      </c>
      <c r="J359" s="133" t="s">
        <v>27</v>
      </c>
      <c r="K359" s="134">
        <v>8</v>
      </c>
      <c r="L359" s="182">
        <v>119.5</v>
      </c>
      <c r="M359" s="213">
        <v>1</v>
      </c>
      <c r="N359" s="94"/>
      <c r="O359" s="91">
        <f t="shared" si="18"/>
        <v>0</v>
      </c>
      <c r="P359" s="92">
        <v>4607109964712</v>
      </c>
      <c r="Q359" s="95"/>
      <c r="R359" s="99"/>
    </row>
    <row r="360" spans="1:18" ht="72.2" customHeight="1">
      <c r="A360" s="96">
        <v>347</v>
      </c>
      <c r="B360" s="181">
        <v>16035</v>
      </c>
      <c r="C360" s="175" t="s">
        <v>687</v>
      </c>
      <c r="D360" s="176"/>
      <c r="E360" s="235" t="s">
        <v>182</v>
      </c>
      <c r="F360" s="239" t="s">
        <v>688</v>
      </c>
      <c r="G360" s="231" t="s">
        <v>689</v>
      </c>
      <c r="H360" s="219" t="str">
        <f t="shared" si="17"/>
        <v>фото</v>
      </c>
      <c r="I360" s="132" t="s">
        <v>690</v>
      </c>
      <c r="J360" s="133" t="s">
        <v>27</v>
      </c>
      <c r="K360" s="134">
        <v>10</v>
      </c>
      <c r="L360" s="182">
        <v>121.5</v>
      </c>
      <c r="M360" s="213">
        <v>1</v>
      </c>
      <c r="N360" s="94"/>
      <c r="O360" s="91">
        <f t="shared" si="18"/>
        <v>0</v>
      </c>
      <c r="P360" s="92">
        <v>4607109915035</v>
      </c>
      <c r="Q360" s="138">
        <v>2021</v>
      </c>
      <c r="R360" s="99"/>
    </row>
    <row r="361" spans="1:18" ht="72.2" customHeight="1">
      <c r="A361" s="96">
        <v>348</v>
      </c>
      <c r="B361" s="181">
        <v>1557</v>
      </c>
      <c r="C361" s="175" t="s">
        <v>273</v>
      </c>
      <c r="D361" s="176"/>
      <c r="E361" s="235" t="s">
        <v>182</v>
      </c>
      <c r="F361" s="239" t="s">
        <v>274</v>
      </c>
      <c r="G361" s="231" t="s">
        <v>275</v>
      </c>
      <c r="H361" s="219" t="str">
        <f t="shared" si="17"/>
        <v>фото</v>
      </c>
      <c r="I361" s="132" t="s">
        <v>47</v>
      </c>
      <c r="J361" s="133" t="s">
        <v>27</v>
      </c>
      <c r="K361" s="134">
        <v>10</v>
      </c>
      <c r="L361" s="182">
        <v>111.9</v>
      </c>
      <c r="M361" s="213">
        <v>1</v>
      </c>
      <c r="N361" s="94"/>
      <c r="O361" s="91">
        <f t="shared" si="18"/>
        <v>0</v>
      </c>
      <c r="P361" s="92">
        <v>4607109964743</v>
      </c>
      <c r="Q361" s="95"/>
      <c r="R361" s="99"/>
    </row>
    <row r="362" spans="1:18" ht="72" customHeight="1">
      <c r="A362" s="96">
        <v>349</v>
      </c>
      <c r="B362" s="181">
        <v>487</v>
      </c>
      <c r="C362" s="175" t="s">
        <v>691</v>
      </c>
      <c r="D362" s="176"/>
      <c r="E362" s="235" t="s">
        <v>182</v>
      </c>
      <c r="F362" s="239" t="s">
        <v>692</v>
      </c>
      <c r="G362" s="231" t="s">
        <v>693</v>
      </c>
      <c r="H362" s="219" t="str">
        <f t="shared" si="17"/>
        <v>фото</v>
      </c>
      <c r="I362" s="132" t="s">
        <v>694</v>
      </c>
      <c r="J362" s="133" t="s">
        <v>27</v>
      </c>
      <c r="K362" s="134">
        <v>10</v>
      </c>
      <c r="L362" s="182">
        <v>164.7</v>
      </c>
      <c r="M362" s="213">
        <v>1</v>
      </c>
      <c r="N362" s="94"/>
      <c r="O362" s="91">
        <f t="shared" si="18"/>
        <v>0</v>
      </c>
      <c r="P362" s="92">
        <v>4607109962480</v>
      </c>
      <c r="Q362" s="95"/>
      <c r="R362" s="99"/>
    </row>
    <row r="363" spans="1:18" ht="69.95" customHeight="1">
      <c r="A363" s="96">
        <v>350</v>
      </c>
      <c r="B363" s="181">
        <v>1195</v>
      </c>
      <c r="C363" s="175" t="s">
        <v>3670</v>
      </c>
      <c r="D363" s="176"/>
      <c r="E363" s="236" t="s">
        <v>182</v>
      </c>
      <c r="F363" s="240" t="s">
        <v>3671</v>
      </c>
      <c r="G363" s="232" t="s">
        <v>3672</v>
      </c>
      <c r="H363" s="219" t="str">
        <f t="shared" si="17"/>
        <v>фото</v>
      </c>
      <c r="I363" s="132" t="s">
        <v>3673</v>
      </c>
      <c r="J363" s="133" t="s">
        <v>27</v>
      </c>
      <c r="K363" s="134">
        <v>10</v>
      </c>
      <c r="L363" s="182">
        <v>128.69999999999999</v>
      </c>
      <c r="M363" s="213">
        <v>1</v>
      </c>
      <c r="N363" s="94"/>
      <c r="O363" s="91">
        <f t="shared" si="18"/>
        <v>0</v>
      </c>
      <c r="P363" s="92">
        <v>4607109928936</v>
      </c>
      <c r="Q363" s="97" t="s">
        <v>46</v>
      </c>
      <c r="R363" s="99"/>
    </row>
    <row r="364" spans="1:18" ht="72.2" customHeight="1">
      <c r="A364" s="96">
        <v>351</v>
      </c>
      <c r="B364" s="181">
        <v>1560</v>
      </c>
      <c r="C364" s="175" t="s">
        <v>695</v>
      </c>
      <c r="D364" s="176"/>
      <c r="E364" s="235" t="s">
        <v>182</v>
      </c>
      <c r="F364" s="239" t="s">
        <v>696</v>
      </c>
      <c r="G364" s="231" t="s">
        <v>697</v>
      </c>
      <c r="H364" s="219" t="str">
        <f t="shared" si="17"/>
        <v>фото</v>
      </c>
      <c r="I364" s="132" t="s">
        <v>698</v>
      </c>
      <c r="J364" s="133" t="s">
        <v>27</v>
      </c>
      <c r="K364" s="134">
        <v>8</v>
      </c>
      <c r="L364" s="182">
        <v>133.9</v>
      </c>
      <c r="M364" s="213">
        <v>1</v>
      </c>
      <c r="N364" s="94"/>
      <c r="O364" s="91">
        <f t="shared" si="18"/>
        <v>0</v>
      </c>
      <c r="P364" s="92">
        <v>4607109964767</v>
      </c>
      <c r="Q364" s="95"/>
      <c r="R364" s="99"/>
    </row>
    <row r="365" spans="1:18" ht="72.2" customHeight="1">
      <c r="A365" s="96">
        <v>352</v>
      </c>
      <c r="B365" s="181">
        <v>1384</v>
      </c>
      <c r="C365" s="175" t="s">
        <v>699</v>
      </c>
      <c r="D365" s="176"/>
      <c r="E365" s="235" t="s">
        <v>182</v>
      </c>
      <c r="F365" s="239" t="s">
        <v>700</v>
      </c>
      <c r="G365" s="231" t="s">
        <v>701</v>
      </c>
      <c r="H365" s="219" t="str">
        <f t="shared" si="17"/>
        <v>фото</v>
      </c>
      <c r="I365" s="132" t="s">
        <v>702</v>
      </c>
      <c r="J365" s="133" t="s">
        <v>27</v>
      </c>
      <c r="K365" s="134">
        <v>10</v>
      </c>
      <c r="L365" s="182">
        <v>121.5</v>
      </c>
      <c r="M365" s="213">
        <v>1</v>
      </c>
      <c r="N365" s="94"/>
      <c r="O365" s="91">
        <f t="shared" si="18"/>
        <v>0</v>
      </c>
      <c r="P365" s="92">
        <v>4607109986509</v>
      </c>
      <c r="Q365" s="95"/>
      <c r="R365" s="99"/>
    </row>
    <row r="366" spans="1:18" ht="72.2" customHeight="1">
      <c r="A366" s="96">
        <v>353</v>
      </c>
      <c r="B366" s="181">
        <v>3645</v>
      </c>
      <c r="C366" s="175" t="s">
        <v>703</v>
      </c>
      <c r="D366" s="176"/>
      <c r="E366" s="235" t="s">
        <v>182</v>
      </c>
      <c r="F366" s="239" t="s">
        <v>704</v>
      </c>
      <c r="G366" s="231" t="s">
        <v>705</v>
      </c>
      <c r="H366" s="219" t="str">
        <f t="shared" si="17"/>
        <v>фото</v>
      </c>
      <c r="I366" s="132" t="s">
        <v>706</v>
      </c>
      <c r="J366" s="133" t="s">
        <v>27</v>
      </c>
      <c r="K366" s="134">
        <v>10</v>
      </c>
      <c r="L366" s="182">
        <v>128.69999999999999</v>
      </c>
      <c r="M366" s="213">
        <v>1</v>
      </c>
      <c r="N366" s="94"/>
      <c r="O366" s="91">
        <f t="shared" si="18"/>
        <v>0</v>
      </c>
      <c r="P366" s="92">
        <v>4607109928929</v>
      </c>
      <c r="Q366" s="95"/>
      <c r="R366" s="99"/>
    </row>
    <row r="367" spans="1:18" ht="72.2" customHeight="1">
      <c r="A367" s="96">
        <v>354</v>
      </c>
      <c r="B367" s="181">
        <v>2851</v>
      </c>
      <c r="C367" s="175" t="s">
        <v>710</v>
      </c>
      <c r="D367" s="176"/>
      <c r="E367" s="235" t="s">
        <v>182</v>
      </c>
      <c r="F367" s="239" t="s">
        <v>711</v>
      </c>
      <c r="G367" s="231" t="s">
        <v>712</v>
      </c>
      <c r="H367" s="219" t="str">
        <f t="shared" si="17"/>
        <v>фото</v>
      </c>
      <c r="I367" s="132" t="s">
        <v>713</v>
      </c>
      <c r="J367" s="133" t="s">
        <v>27</v>
      </c>
      <c r="K367" s="134">
        <v>10</v>
      </c>
      <c r="L367" s="182">
        <v>126.3</v>
      </c>
      <c r="M367" s="213">
        <v>1</v>
      </c>
      <c r="N367" s="94"/>
      <c r="O367" s="91">
        <f t="shared" si="18"/>
        <v>0</v>
      </c>
      <c r="P367" s="92">
        <v>4607109968062</v>
      </c>
      <c r="Q367" s="95"/>
      <c r="R367" s="99"/>
    </row>
    <row r="368" spans="1:18" ht="72.2" customHeight="1">
      <c r="A368" s="96">
        <v>355</v>
      </c>
      <c r="B368" s="181">
        <v>1565</v>
      </c>
      <c r="C368" s="175" t="s">
        <v>287</v>
      </c>
      <c r="D368" s="176"/>
      <c r="E368" s="235" t="s">
        <v>182</v>
      </c>
      <c r="F368" s="239" t="s">
        <v>288</v>
      </c>
      <c r="G368" s="231" t="s">
        <v>289</v>
      </c>
      <c r="H368" s="219" t="str">
        <f t="shared" si="17"/>
        <v>фото</v>
      </c>
      <c r="I368" s="132" t="s">
        <v>290</v>
      </c>
      <c r="J368" s="133" t="s">
        <v>27</v>
      </c>
      <c r="K368" s="134">
        <v>10</v>
      </c>
      <c r="L368" s="182">
        <v>115.5</v>
      </c>
      <c r="M368" s="213">
        <v>1</v>
      </c>
      <c r="N368" s="94"/>
      <c r="O368" s="91">
        <f t="shared" si="18"/>
        <v>0</v>
      </c>
      <c r="P368" s="92">
        <v>4607109962381</v>
      </c>
      <c r="Q368" s="95"/>
      <c r="R368" s="99"/>
    </row>
    <row r="369" spans="1:20" ht="72.2" customHeight="1">
      <c r="A369" s="96">
        <v>356</v>
      </c>
      <c r="B369" s="181">
        <v>1567</v>
      </c>
      <c r="C369" s="175" t="s">
        <v>295</v>
      </c>
      <c r="D369" s="176"/>
      <c r="E369" s="235" t="s">
        <v>182</v>
      </c>
      <c r="F369" s="239" t="s">
        <v>296</v>
      </c>
      <c r="G369" s="231" t="s">
        <v>297</v>
      </c>
      <c r="H369" s="219" t="str">
        <f t="shared" si="17"/>
        <v>фото</v>
      </c>
      <c r="I369" s="132" t="s">
        <v>298</v>
      </c>
      <c r="J369" s="133" t="s">
        <v>27</v>
      </c>
      <c r="K369" s="134">
        <v>10</v>
      </c>
      <c r="L369" s="182">
        <v>111.9</v>
      </c>
      <c r="M369" s="213">
        <v>1</v>
      </c>
      <c r="N369" s="94"/>
      <c r="O369" s="91">
        <f t="shared" si="18"/>
        <v>0</v>
      </c>
      <c r="P369" s="92">
        <v>4607109964798</v>
      </c>
      <c r="Q369" s="95"/>
      <c r="R369" s="99"/>
    </row>
    <row r="370" spans="1:20" ht="72.2" customHeight="1">
      <c r="A370" s="96">
        <v>357</v>
      </c>
      <c r="B370" s="181">
        <v>6311</v>
      </c>
      <c r="C370" s="175" t="s">
        <v>714</v>
      </c>
      <c r="D370" s="176"/>
      <c r="E370" s="235" t="s">
        <v>182</v>
      </c>
      <c r="F370" s="239" t="s">
        <v>715</v>
      </c>
      <c r="G370" s="231" t="s">
        <v>716</v>
      </c>
      <c r="H370" s="219" t="str">
        <f t="shared" si="17"/>
        <v>фото</v>
      </c>
      <c r="I370" s="132" t="s">
        <v>717</v>
      </c>
      <c r="J370" s="133" t="s">
        <v>27</v>
      </c>
      <c r="K370" s="134">
        <v>8</v>
      </c>
      <c r="L370" s="182">
        <v>131</v>
      </c>
      <c r="M370" s="213">
        <v>1</v>
      </c>
      <c r="N370" s="94"/>
      <c r="O370" s="91">
        <f t="shared" si="18"/>
        <v>0</v>
      </c>
      <c r="P370" s="92">
        <v>4607109933558</v>
      </c>
      <c r="Q370" s="95"/>
      <c r="R370" s="99"/>
    </row>
    <row r="371" spans="1:20" ht="72.2" customHeight="1">
      <c r="A371" s="96">
        <v>358</v>
      </c>
      <c r="B371" s="181">
        <v>2343</v>
      </c>
      <c r="C371" s="175" t="s">
        <v>718</v>
      </c>
      <c r="D371" s="176"/>
      <c r="E371" s="235" t="s">
        <v>182</v>
      </c>
      <c r="F371" s="239" t="s">
        <v>719</v>
      </c>
      <c r="G371" s="231" t="s">
        <v>720</v>
      </c>
      <c r="H371" s="219" t="str">
        <f t="shared" ref="H371:H395" si="19">HYPERLINK("https://www.gardenbulbs.ru/images/Gladiolus_CL/thumbnails/"&amp;C371&amp;".jpg","фото")</f>
        <v>фото</v>
      </c>
      <c r="I371" s="132" t="s">
        <v>721</v>
      </c>
      <c r="J371" s="133" t="s">
        <v>27</v>
      </c>
      <c r="K371" s="134">
        <v>10</v>
      </c>
      <c r="L371" s="182">
        <v>126.3</v>
      </c>
      <c r="M371" s="213">
        <v>1</v>
      </c>
      <c r="N371" s="94"/>
      <c r="O371" s="91">
        <f t="shared" ref="O371:O395" si="20">IF(ISERROR(L371*N371),0,L371*N371)</f>
        <v>0</v>
      </c>
      <c r="P371" s="92">
        <v>4607109980408</v>
      </c>
      <c r="Q371" s="95"/>
      <c r="R371" s="99"/>
    </row>
    <row r="372" spans="1:20" ht="72.2" customHeight="1">
      <c r="A372" s="96">
        <v>359</v>
      </c>
      <c r="B372" s="181">
        <v>1492</v>
      </c>
      <c r="C372" s="175" t="s">
        <v>722</v>
      </c>
      <c r="D372" s="176"/>
      <c r="E372" s="235" t="s">
        <v>182</v>
      </c>
      <c r="F372" s="239" t="s">
        <v>723</v>
      </c>
      <c r="G372" s="231" t="s">
        <v>724</v>
      </c>
      <c r="H372" s="219" t="str">
        <f t="shared" si="19"/>
        <v>фото</v>
      </c>
      <c r="I372" s="132" t="s">
        <v>725</v>
      </c>
      <c r="J372" s="133" t="s">
        <v>27</v>
      </c>
      <c r="K372" s="134">
        <v>10</v>
      </c>
      <c r="L372" s="182">
        <v>122.7</v>
      </c>
      <c r="M372" s="213">
        <v>1</v>
      </c>
      <c r="N372" s="94"/>
      <c r="O372" s="91">
        <f t="shared" si="20"/>
        <v>0</v>
      </c>
      <c r="P372" s="92">
        <v>4607109986585</v>
      </c>
      <c r="Q372" s="95"/>
      <c r="R372" s="99"/>
    </row>
    <row r="373" spans="1:20" ht="72.2" customHeight="1">
      <c r="A373" s="96">
        <v>360</v>
      </c>
      <c r="B373" s="181">
        <v>14018</v>
      </c>
      <c r="C373" s="175" t="s">
        <v>726</v>
      </c>
      <c r="D373" s="176"/>
      <c r="E373" s="235" t="s">
        <v>182</v>
      </c>
      <c r="F373" s="239" t="s">
        <v>727</v>
      </c>
      <c r="G373" s="231" t="s">
        <v>728</v>
      </c>
      <c r="H373" s="219" t="str">
        <f t="shared" si="19"/>
        <v>фото</v>
      </c>
      <c r="I373" s="132" t="s">
        <v>729</v>
      </c>
      <c r="J373" s="133" t="s">
        <v>27</v>
      </c>
      <c r="K373" s="134">
        <v>10</v>
      </c>
      <c r="L373" s="182">
        <v>133.5</v>
      </c>
      <c r="M373" s="213">
        <v>1</v>
      </c>
      <c r="N373" s="94"/>
      <c r="O373" s="91">
        <f t="shared" si="20"/>
        <v>0</v>
      </c>
      <c r="P373" s="92">
        <v>4607109918104</v>
      </c>
      <c r="Q373" s="95"/>
      <c r="R373" s="99"/>
    </row>
    <row r="374" spans="1:20" ht="72.2" customHeight="1">
      <c r="A374" s="96">
        <v>361</v>
      </c>
      <c r="B374" s="181">
        <v>2855</v>
      </c>
      <c r="C374" s="175" t="s">
        <v>730</v>
      </c>
      <c r="D374" s="176"/>
      <c r="E374" s="235" t="s">
        <v>182</v>
      </c>
      <c r="F374" s="239" t="s">
        <v>731</v>
      </c>
      <c r="G374" s="231" t="s">
        <v>732</v>
      </c>
      <c r="H374" s="219" t="str">
        <f t="shared" si="19"/>
        <v>фото</v>
      </c>
      <c r="I374" s="132" t="s">
        <v>733</v>
      </c>
      <c r="J374" s="133" t="s">
        <v>27</v>
      </c>
      <c r="K374" s="134">
        <v>10</v>
      </c>
      <c r="L374" s="182">
        <v>133.5</v>
      </c>
      <c r="M374" s="213">
        <v>1</v>
      </c>
      <c r="N374" s="94"/>
      <c r="O374" s="91">
        <f t="shared" si="20"/>
        <v>0</v>
      </c>
      <c r="P374" s="92">
        <v>4607109958896</v>
      </c>
      <c r="Q374" s="95"/>
      <c r="R374" s="99"/>
    </row>
    <row r="375" spans="1:20" ht="72.2" customHeight="1">
      <c r="A375" s="96">
        <v>362</v>
      </c>
      <c r="B375" s="181">
        <v>7081</v>
      </c>
      <c r="C375" s="175" t="s">
        <v>734</v>
      </c>
      <c r="D375" s="176"/>
      <c r="E375" s="235" t="s">
        <v>182</v>
      </c>
      <c r="F375" s="239" t="s">
        <v>735</v>
      </c>
      <c r="G375" s="231" t="s">
        <v>736</v>
      </c>
      <c r="H375" s="219" t="str">
        <f t="shared" si="19"/>
        <v>фото</v>
      </c>
      <c r="I375" s="132" t="s">
        <v>737</v>
      </c>
      <c r="J375" s="133" t="s">
        <v>27</v>
      </c>
      <c r="K375" s="134">
        <v>10</v>
      </c>
      <c r="L375" s="182">
        <v>133.5</v>
      </c>
      <c r="M375" s="213">
        <v>1</v>
      </c>
      <c r="N375" s="94"/>
      <c r="O375" s="91">
        <f t="shared" si="20"/>
        <v>0</v>
      </c>
      <c r="P375" s="92">
        <v>4607109928905</v>
      </c>
      <c r="Q375" s="95"/>
      <c r="R375" s="99"/>
    </row>
    <row r="376" spans="1:20" ht="72.2" customHeight="1">
      <c r="A376" s="96">
        <v>363</v>
      </c>
      <c r="B376" s="181">
        <v>16037</v>
      </c>
      <c r="C376" s="175" t="s">
        <v>738</v>
      </c>
      <c r="D376" s="176"/>
      <c r="E376" s="235" t="s">
        <v>182</v>
      </c>
      <c r="F376" s="239" t="s">
        <v>20</v>
      </c>
      <c r="G376" s="231" t="s">
        <v>21</v>
      </c>
      <c r="H376" s="219" t="str">
        <f t="shared" si="19"/>
        <v>фото</v>
      </c>
      <c r="I376" s="132" t="s">
        <v>739</v>
      </c>
      <c r="J376" s="133" t="s">
        <v>27</v>
      </c>
      <c r="K376" s="134">
        <v>10</v>
      </c>
      <c r="L376" s="182">
        <v>121.5</v>
      </c>
      <c r="M376" s="213">
        <v>1</v>
      </c>
      <c r="N376" s="94"/>
      <c r="O376" s="91">
        <f t="shared" si="20"/>
        <v>0</v>
      </c>
      <c r="P376" s="92">
        <v>4607109915011</v>
      </c>
      <c r="Q376" s="138">
        <v>2021</v>
      </c>
      <c r="R376" s="99"/>
    </row>
    <row r="377" spans="1:20" ht="72.2" customHeight="1">
      <c r="A377" s="96">
        <v>364</v>
      </c>
      <c r="B377" s="181">
        <v>3483</v>
      </c>
      <c r="C377" s="175" t="s">
        <v>744</v>
      </c>
      <c r="D377" s="176"/>
      <c r="E377" s="235" t="s">
        <v>182</v>
      </c>
      <c r="F377" s="239" t="s">
        <v>745</v>
      </c>
      <c r="G377" s="231" t="s">
        <v>746</v>
      </c>
      <c r="H377" s="219" t="str">
        <f t="shared" si="19"/>
        <v>фото</v>
      </c>
      <c r="I377" s="132" t="s">
        <v>747</v>
      </c>
      <c r="J377" s="133" t="s">
        <v>27</v>
      </c>
      <c r="K377" s="134">
        <v>10</v>
      </c>
      <c r="L377" s="182">
        <v>164.7</v>
      </c>
      <c r="M377" s="213">
        <v>1</v>
      </c>
      <c r="N377" s="94"/>
      <c r="O377" s="91">
        <f t="shared" si="20"/>
        <v>0</v>
      </c>
      <c r="P377" s="92">
        <v>4607109971901</v>
      </c>
      <c r="Q377" s="95"/>
      <c r="R377" s="99"/>
    </row>
    <row r="378" spans="1:20" ht="72.2" customHeight="1">
      <c r="A378" s="96">
        <v>365</v>
      </c>
      <c r="B378" s="181">
        <v>6988</v>
      </c>
      <c r="C378" s="175" t="s">
        <v>748</v>
      </c>
      <c r="D378" s="176"/>
      <c r="E378" s="235" t="s">
        <v>182</v>
      </c>
      <c r="F378" s="239" t="s">
        <v>749</v>
      </c>
      <c r="G378" s="231" t="s">
        <v>750</v>
      </c>
      <c r="H378" s="219" t="str">
        <f t="shared" si="19"/>
        <v>фото</v>
      </c>
      <c r="I378" s="132" t="s">
        <v>751</v>
      </c>
      <c r="J378" s="133" t="s">
        <v>27</v>
      </c>
      <c r="K378" s="134">
        <v>10</v>
      </c>
      <c r="L378" s="182">
        <v>126.3</v>
      </c>
      <c r="M378" s="213">
        <v>1</v>
      </c>
      <c r="N378" s="94"/>
      <c r="O378" s="91">
        <f t="shared" si="20"/>
        <v>0</v>
      </c>
      <c r="P378" s="92">
        <v>4607109946350</v>
      </c>
      <c r="Q378" s="95"/>
      <c r="R378" s="99"/>
    </row>
    <row r="379" spans="1:20" ht="62.65" customHeight="1">
      <c r="A379" s="96">
        <v>366</v>
      </c>
      <c r="B379" s="181">
        <v>8509</v>
      </c>
      <c r="C379" s="175" t="s">
        <v>3674</v>
      </c>
      <c r="D379" s="176"/>
      <c r="E379" s="236" t="s">
        <v>182</v>
      </c>
      <c r="F379" s="240" t="s">
        <v>3675</v>
      </c>
      <c r="G379" s="232" t="s">
        <v>3676</v>
      </c>
      <c r="H379" s="219" t="str">
        <f t="shared" si="19"/>
        <v>фото</v>
      </c>
      <c r="I379" s="132" t="s">
        <v>3677</v>
      </c>
      <c r="J379" s="133" t="s">
        <v>27</v>
      </c>
      <c r="K379" s="134">
        <v>10</v>
      </c>
      <c r="L379" s="182">
        <v>121.5</v>
      </c>
      <c r="M379" s="213">
        <v>1</v>
      </c>
      <c r="N379" s="94"/>
      <c r="O379" s="91">
        <f t="shared" si="20"/>
        <v>0</v>
      </c>
      <c r="P379" s="92">
        <v>4607109958841</v>
      </c>
      <c r="Q379" s="97" t="s">
        <v>46</v>
      </c>
      <c r="R379" s="99"/>
    </row>
    <row r="380" spans="1:20" ht="72.2" customHeight="1">
      <c r="A380" s="96">
        <v>367</v>
      </c>
      <c r="B380" s="181">
        <v>1527</v>
      </c>
      <c r="C380" s="175" t="s">
        <v>756</v>
      </c>
      <c r="D380" s="176"/>
      <c r="E380" s="235" t="s">
        <v>182</v>
      </c>
      <c r="F380" s="239" t="s">
        <v>757</v>
      </c>
      <c r="G380" s="231" t="s">
        <v>758</v>
      </c>
      <c r="H380" s="219" t="str">
        <f t="shared" si="19"/>
        <v>фото</v>
      </c>
      <c r="I380" s="132" t="s">
        <v>759</v>
      </c>
      <c r="J380" s="133" t="s">
        <v>27</v>
      </c>
      <c r="K380" s="134">
        <v>10</v>
      </c>
      <c r="L380" s="182">
        <v>121.5</v>
      </c>
      <c r="M380" s="213">
        <v>1</v>
      </c>
      <c r="N380" s="94"/>
      <c r="O380" s="91">
        <f t="shared" si="20"/>
        <v>0</v>
      </c>
      <c r="P380" s="92">
        <v>4607109986639</v>
      </c>
      <c r="Q380" s="95"/>
      <c r="R380" s="99"/>
      <c r="S380" s="136"/>
      <c r="T380" s="136"/>
    </row>
    <row r="381" spans="1:20" ht="72.2" customHeight="1">
      <c r="A381" s="96">
        <v>368</v>
      </c>
      <c r="B381" s="181">
        <v>995</v>
      </c>
      <c r="C381" s="175" t="s">
        <v>760</v>
      </c>
      <c r="D381" s="176"/>
      <c r="E381" s="235" t="s">
        <v>182</v>
      </c>
      <c r="F381" s="239" t="s">
        <v>761</v>
      </c>
      <c r="G381" s="231" t="s">
        <v>762</v>
      </c>
      <c r="H381" s="219" t="str">
        <f t="shared" si="19"/>
        <v>фото</v>
      </c>
      <c r="I381" s="132" t="s">
        <v>16</v>
      </c>
      <c r="J381" s="133" t="s">
        <v>27</v>
      </c>
      <c r="K381" s="134">
        <v>10</v>
      </c>
      <c r="L381" s="182">
        <v>122.7</v>
      </c>
      <c r="M381" s="213">
        <v>1</v>
      </c>
      <c r="N381" s="94"/>
      <c r="O381" s="91">
        <f t="shared" si="20"/>
        <v>0</v>
      </c>
      <c r="P381" s="92">
        <v>4607109956854</v>
      </c>
      <c r="Q381" s="95"/>
      <c r="R381" s="99"/>
    </row>
    <row r="382" spans="1:20" ht="72.2" customHeight="1">
      <c r="A382" s="96">
        <v>369</v>
      </c>
      <c r="B382" s="181">
        <v>1573</v>
      </c>
      <c r="C382" s="175" t="s">
        <v>763</v>
      </c>
      <c r="D382" s="176"/>
      <c r="E382" s="235" t="s">
        <v>182</v>
      </c>
      <c r="F382" s="239" t="s">
        <v>764</v>
      </c>
      <c r="G382" s="231" t="s">
        <v>765</v>
      </c>
      <c r="H382" s="219" t="str">
        <f t="shared" si="19"/>
        <v>фото</v>
      </c>
      <c r="I382" s="132" t="s">
        <v>766</v>
      </c>
      <c r="J382" s="133" t="s">
        <v>27</v>
      </c>
      <c r="K382" s="134">
        <v>10</v>
      </c>
      <c r="L382" s="182">
        <v>156.30000000000001</v>
      </c>
      <c r="M382" s="213">
        <v>1</v>
      </c>
      <c r="N382" s="94"/>
      <c r="O382" s="91">
        <f t="shared" si="20"/>
        <v>0</v>
      </c>
      <c r="P382" s="92">
        <v>4607109964613</v>
      </c>
      <c r="Q382" s="95"/>
      <c r="R382" s="99"/>
    </row>
    <row r="383" spans="1:20" ht="72.2" customHeight="1">
      <c r="A383" s="96">
        <v>370</v>
      </c>
      <c r="B383" s="181">
        <v>1575</v>
      </c>
      <c r="C383" s="175" t="s">
        <v>767</v>
      </c>
      <c r="D383" s="176"/>
      <c r="E383" s="235" t="s">
        <v>182</v>
      </c>
      <c r="F383" s="239" t="s">
        <v>768</v>
      </c>
      <c r="G383" s="231" t="s">
        <v>769</v>
      </c>
      <c r="H383" s="219" t="str">
        <f t="shared" si="19"/>
        <v>фото</v>
      </c>
      <c r="I383" s="132" t="s">
        <v>770</v>
      </c>
      <c r="J383" s="133" t="s">
        <v>27</v>
      </c>
      <c r="K383" s="134">
        <v>10</v>
      </c>
      <c r="L383" s="182">
        <v>117.9</v>
      </c>
      <c r="M383" s="213">
        <v>1</v>
      </c>
      <c r="N383" s="94"/>
      <c r="O383" s="91">
        <f t="shared" si="20"/>
        <v>0</v>
      </c>
      <c r="P383" s="92">
        <v>4607109964637</v>
      </c>
      <c r="Q383" s="95"/>
      <c r="R383" s="99"/>
    </row>
    <row r="384" spans="1:20" ht="72" customHeight="1">
      <c r="A384" s="96">
        <v>371</v>
      </c>
      <c r="B384" s="181">
        <v>13995</v>
      </c>
      <c r="C384" s="175" t="s">
        <v>771</v>
      </c>
      <c r="D384" s="176"/>
      <c r="E384" s="235" t="s">
        <v>182</v>
      </c>
      <c r="F384" s="239" t="s">
        <v>772</v>
      </c>
      <c r="G384" s="231" t="s">
        <v>773</v>
      </c>
      <c r="H384" s="219" t="str">
        <f t="shared" si="19"/>
        <v>фото</v>
      </c>
      <c r="I384" s="132" t="s">
        <v>774</v>
      </c>
      <c r="J384" s="133" t="s">
        <v>27</v>
      </c>
      <c r="K384" s="134">
        <v>10</v>
      </c>
      <c r="L384" s="182">
        <v>121.5</v>
      </c>
      <c r="M384" s="213">
        <v>1</v>
      </c>
      <c r="N384" s="94"/>
      <c r="O384" s="91">
        <f t="shared" si="20"/>
        <v>0</v>
      </c>
      <c r="P384" s="92">
        <v>4607109918333</v>
      </c>
      <c r="Q384" s="95"/>
      <c r="R384" s="99"/>
    </row>
    <row r="385" spans="1:18" ht="72.2" customHeight="1">
      <c r="A385" s="96">
        <v>372</v>
      </c>
      <c r="B385" s="181">
        <v>1577</v>
      </c>
      <c r="C385" s="175" t="s">
        <v>775</v>
      </c>
      <c r="D385" s="176"/>
      <c r="E385" s="235" t="s">
        <v>182</v>
      </c>
      <c r="F385" s="239" t="s">
        <v>776</v>
      </c>
      <c r="G385" s="231" t="s">
        <v>777</v>
      </c>
      <c r="H385" s="219" t="str">
        <f t="shared" si="19"/>
        <v>фото</v>
      </c>
      <c r="I385" s="132" t="s">
        <v>778</v>
      </c>
      <c r="J385" s="133" t="s">
        <v>27</v>
      </c>
      <c r="K385" s="134">
        <v>10</v>
      </c>
      <c r="L385" s="182">
        <v>116.7</v>
      </c>
      <c r="M385" s="213">
        <v>1</v>
      </c>
      <c r="N385" s="94"/>
      <c r="O385" s="91">
        <f t="shared" si="20"/>
        <v>0</v>
      </c>
      <c r="P385" s="92">
        <v>4607109962367</v>
      </c>
      <c r="Q385" s="95"/>
      <c r="R385" s="99"/>
    </row>
    <row r="386" spans="1:18" ht="72.2" customHeight="1">
      <c r="A386" s="96">
        <v>373</v>
      </c>
      <c r="B386" s="181">
        <v>397</v>
      </c>
      <c r="C386" s="175" t="s">
        <v>779</v>
      </c>
      <c r="D386" s="176"/>
      <c r="E386" s="235" t="s">
        <v>182</v>
      </c>
      <c r="F386" s="239" t="s">
        <v>780</v>
      </c>
      <c r="G386" s="231" t="s">
        <v>781</v>
      </c>
      <c r="H386" s="219" t="str">
        <f t="shared" si="19"/>
        <v>фото</v>
      </c>
      <c r="I386" s="132" t="s">
        <v>597</v>
      </c>
      <c r="J386" s="133" t="s">
        <v>27</v>
      </c>
      <c r="K386" s="134">
        <v>10</v>
      </c>
      <c r="L386" s="182">
        <v>164.7</v>
      </c>
      <c r="M386" s="213">
        <v>1</v>
      </c>
      <c r="N386" s="94"/>
      <c r="O386" s="91">
        <f t="shared" si="20"/>
        <v>0</v>
      </c>
      <c r="P386" s="92">
        <v>4607109986110</v>
      </c>
      <c r="Q386" s="95"/>
      <c r="R386" s="99"/>
    </row>
    <row r="387" spans="1:18" ht="72.2" customHeight="1">
      <c r="A387" s="96">
        <v>374</v>
      </c>
      <c r="B387" s="181">
        <v>1579</v>
      </c>
      <c r="C387" s="175" t="s">
        <v>335</v>
      </c>
      <c r="D387" s="176"/>
      <c r="E387" s="235" t="s">
        <v>182</v>
      </c>
      <c r="F387" s="239" t="s">
        <v>336</v>
      </c>
      <c r="G387" s="231" t="s">
        <v>337</v>
      </c>
      <c r="H387" s="219" t="str">
        <f t="shared" si="19"/>
        <v>фото</v>
      </c>
      <c r="I387" s="132" t="s">
        <v>3</v>
      </c>
      <c r="J387" s="133" t="s">
        <v>27</v>
      </c>
      <c r="K387" s="134">
        <v>10</v>
      </c>
      <c r="L387" s="182">
        <v>134.69999999999999</v>
      </c>
      <c r="M387" s="213">
        <v>1</v>
      </c>
      <c r="N387" s="94"/>
      <c r="O387" s="91">
        <f t="shared" si="20"/>
        <v>0</v>
      </c>
      <c r="P387" s="92">
        <v>4607109964668</v>
      </c>
      <c r="Q387" s="95"/>
      <c r="R387" s="99"/>
    </row>
    <row r="388" spans="1:18" ht="72.2" customHeight="1">
      <c r="A388" s="96">
        <v>375</v>
      </c>
      <c r="B388" s="181">
        <v>1580</v>
      </c>
      <c r="C388" s="175" t="s">
        <v>338</v>
      </c>
      <c r="D388" s="176"/>
      <c r="E388" s="235" t="s">
        <v>182</v>
      </c>
      <c r="F388" s="239" t="s">
        <v>339</v>
      </c>
      <c r="G388" s="231" t="s">
        <v>340</v>
      </c>
      <c r="H388" s="219" t="str">
        <f t="shared" si="19"/>
        <v>фото</v>
      </c>
      <c r="I388" s="132" t="s">
        <v>341</v>
      </c>
      <c r="J388" s="133" t="s">
        <v>27</v>
      </c>
      <c r="K388" s="134">
        <v>10</v>
      </c>
      <c r="L388" s="182">
        <v>115.5</v>
      </c>
      <c r="M388" s="213">
        <v>1</v>
      </c>
      <c r="N388" s="94"/>
      <c r="O388" s="91">
        <f t="shared" si="20"/>
        <v>0</v>
      </c>
      <c r="P388" s="92">
        <v>4607109964644</v>
      </c>
      <c r="Q388" s="95"/>
      <c r="R388" s="99"/>
    </row>
    <row r="389" spans="1:18" ht="72.2" customHeight="1">
      <c r="A389" s="96">
        <v>376</v>
      </c>
      <c r="B389" s="181">
        <v>491</v>
      </c>
      <c r="C389" s="175" t="s">
        <v>782</v>
      </c>
      <c r="D389" s="176"/>
      <c r="E389" s="235" t="s">
        <v>182</v>
      </c>
      <c r="F389" s="239" t="s">
        <v>783</v>
      </c>
      <c r="G389" s="231" t="s">
        <v>784</v>
      </c>
      <c r="H389" s="219" t="str">
        <f t="shared" si="19"/>
        <v>фото</v>
      </c>
      <c r="I389" s="132" t="s">
        <v>785</v>
      </c>
      <c r="J389" s="133" t="s">
        <v>27</v>
      </c>
      <c r="K389" s="134">
        <v>10</v>
      </c>
      <c r="L389" s="182">
        <v>121.5</v>
      </c>
      <c r="M389" s="213">
        <v>1</v>
      </c>
      <c r="N389" s="94"/>
      <c r="O389" s="91">
        <f t="shared" si="20"/>
        <v>0</v>
      </c>
      <c r="P389" s="92">
        <v>4607109962428</v>
      </c>
      <c r="Q389" s="95"/>
      <c r="R389" s="99"/>
    </row>
    <row r="390" spans="1:18" ht="72.2" customHeight="1">
      <c r="A390" s="96">
        <v>377</v>
      </c>
      <c r="B390" s="181">
        <v>2857</v>
      </c>
      <c r="C390" s="175" t="s">
        <v>786</v>
      </c>
      <c r="D390" s="176"/>
      <c r="E390" s="235" t="s">
        <v>182</v>
      </c>
      <c r="F390" s="239" t="s">
        <v>787</v>
      </c>
      <c r="G390" s="231" t="s">
        <v>788</v>
      </c>
      <c r="H390" s="219" t="str">
        <f t="shared" si="19"/>
        <v>фото</v>
      </c>
      <c r="I390" s="132" t="s">
        <v>789</v>
      </c>
      <c r="J390" s="133" t="s">
        <v>27</v>
      </c>
      <c r="K390" s="134">
        <v>10</v>
      </c>
      <c r="L390" s="182">
        <v>126.3</v>
      </c>
      <c r="M390" s="213">
        <v>1</v>
      </c>
      <c r="N390" s="94"/>
      <c r="O390" s="91">
        <f t="shared" si="20"/>
        <v>0</v>
      </c>
      <c r="P390" s="92">
        <v>4607109967966</v>
      </c>
      <c r="Q390" s="95"/>
      <c r="R390" s="99"/>
    </row>
    <row r="391" spans="1:18" ht="72.2" customHeight="1">
      <c r="A391" s="96">
        <v>378</v>
      </c>
      <c r="B391" s="181">
        <v>1581</v>
      </c>
      <c r="C391" s="175" t="s">
        <v>790</v>
      </c>
      <c r="D391" s="176"/>
      <c r="E391" s="235" t="s">
        <v>182</v>
      </c>
      <c r="F391" s="239" t="s">
        <v>791</v>
      </c>
      <c r="G391" s="231" t="s">
        <v>792</v>
      </c>
      <c r="H391" s="219" t="str">
        <f t="shared" si="19"/>
        <v>фото</v>
      </c>
      <c r="I391" s="132" t="s">
        <v>793</v>
      </c>
      <c r="J391" s="133" t="s">
        <v>27</v>
      </c>
      <c r="K391" s="134">
        <v>8</v>
      </c>
      <c r="L391" s="182">
        <v>133.9</v>
      </c>
      <c r="M391" s="213">
        <v>1</v>
      </c>
      <c r="N391" s="94"/>
      <c r="O391" s="91">
        <f t="shared" si="20"/>
        <v>0</v>
      </c>
      <c r="P391" s="92">
        <v>4607109964651</v>
      </c>
      <c r="Q391" s="95"/>
      <c r="R391" s="99"/>
    </row>
    <row r="392" spans="1:18" ht="72" customHeight="1">
      <c r="A392" s="96">
        <v>379</v>
      </c>
      <c r="B392" s="181">
        <v>14013</v>
      </c>
      <c r="C392" s="175" t="s">
        <v>798</v>
      </c>
      <c r="D392" s="176"/>
      <c r="E392" s="235" t="s">
        <v>182</v>
      </c>
      <c r="F392" s="239" t="s">
        <v>799</v>
      </c>
      <c r="G392" s="231" t="s">
        <v>800</v>
      </c>
      <c r="H392" s="219" t="str">
        <f t="shared" si="19"/>
        <v>фото</v>
      </c>
      <c r="I392" s="132" t="s">
        <v>567</v>
      </c>
      <c r="J392" s="133" t="s">
        <v>27</v>
      </c>
      <c r="K392" s="134">
        <v>10</v>
      </c>
      <c r="L392" s="182">
        <v>128.69999999999999</v>
      </c>
      <c r="M392" s="213">
        <v>1</v>
      </c>
      <c r="N392" s="94"/>
      <c r="O392" s="91">
        <f t="shared" si="20"/>
        <v>0</v>
      </c>
      <c r="P392" s="92">
        <v>4607109918159</v>
      </c>
      <c r="Q392" s="95"/>
      <c r="R392" s="99"/>
    </row>
    <row r="393" spans="1:18" ht="72.2" customHeight="1">
      <c r="A393" s="96">
        <v>380</v>
      </c>
      <c r="B393" s="181">
        <v>173</v>
      </c>
      <c r="C393" s="175" t="s">
        <v>801</v>
      </c>
      <c r="D393" s="176"/>
      <c r="E393" s="235" t="s">
        <v>182</v>
      </c>
      <c r="F393" s="239" t="s">
        <v>802</v>
      </c>
      <c r="G393" s="231" t="s">
        <v>803</v>
      </c>
      <c r="H393" s="219" t="str">
        <f t="shared" si="19"/>
        <v>фото</v>
      </c>
      <c r="I393" s="132" t="s">
        <v>804</v>
      </c>
      <c r="J393" s="133" t="s">
        <v>27</v>
      </c>
      <c r="K393" s="134">
        <v>10</v>
      </c>
      <c r="L393" s="182">
        <v>121.5</v>
      </c>
      <c r="M393" s="213">
        <v>1</v>
      </c>
      <c r="N393" s="94"/>
      <c r="O393" s="91">
        <f t="shared" si="20"/>
        <v>0</v>
      </c>
      <c r="P393" s="92">
        <v>4607109928899</v>
      </c>
      <c r="Q393" s="95"/>
      <c r="R393" s="99"/>
    </row>
    <row r="394" spans="1:18" ht="72.2" customHeight="1">
      <c r="A394" s="96">
        <v>381</v>
      </c>
      <c r="B394" s="181">
        <v>1005</v>
      </c>
      <c r="C394" s="175" t="s">
        <v>805</v>
      </c>
      <c r="D394" s="176"/>
      <c r="E394" s="235" t="s">
        <v>182</v>
      </c>
      <c r="F394" s="239" t="s">
        <v>806</v>
      </c>
      <c r="G394" s="231" t="s">
        <v>807</v>
      </c>
      <c r="H394" s="219" t="str">
        <f t="shared" si="19"/>
        <v>фото</v>
      </c>
      <c r="I394" s="132" t="s">
        <v>808</v>
      </c>
      <c r="J394" s="133" t="s">
        <v>27</v>
      </c>
      <c r="K394" s="134">
        <v>8</v>
      </c>
      <c r="L394" s="182">
        <v>133.9</v>
      </c>
      <c r="M394" s="213">
        <v>1</v>
      </c>
      <c r="N394" s="94"/>
      <c r="O394" s="91">
        <f t="shared" si="20"/>
        <v>0</v>
      </c>
      <c r="P394" s="92">
        <v>4607109986288</v>
      </c>
      <c r="Q394" s="95"/>
      <c r="R394" s="99"/>
    </row>
    <row r="395" spans="1:18" ht="66.95" customHeight="1">
      <c r="A395" s="96">
        <v>382</v>
      </c>
      <c r="B395" s="181">
        <v>13999</v>
      </c>
      <c r="C395" s="175" t="s">
        <v>3678</v>
      </c>
      <c r="D395" s="176"/>
      <c r="E395" s="236" t="s">
        <v>182</v>
      </c>
      <c r="F395" s="240" t="s">
        <v>3679</v>
      </c>
      <c r="G395" s="232" t="s">
        <v>3680</v>
      </c>
      <c r="H395" s="219" t="str">
        <f t="shared" si="19"/>
        <v>фото</v>
      </c>
      <c r="I395" s="132" t="s">
        <v>3681</v>
      </c>
      <c r="J395" s="133" t="s">
        <v>27</v>
      </c>
      <c r="K395" s="134">
        <v>10</v>
      </c>
      <c r="L395" s="182">
        <v>128.69999999999999</v>
      </c>
      <c r="M395" s="213">
        <v>1</v>
      </c>
      <c r="N395" s="94"/>
      <c r="O395" s="91">
        <f t="shared" si="20"/>
        <v>0</v>
      </c>
      <c r="P395" s="92">
        <v>4607109971970</v>
      </c>
      <c r="Q395" s="97" t="s">
        <v>46</v>
      </c>
      <c r="R395" s="99"/>
    </row>
    <row r="396" spans="1:18" ht="15">
      <c r="A396" s="96">
        <v>383</v>
      </c>
      <c r="B396" s="90"/>
      <c r="C396" s="90"/>
      <c r="D396" s="90"/>
      <c r="E396" s="225" t="s">
        <v>3682</v>
      </c>
      <c r="F396" s="89"/>
      <c r="G396" s="90"/>
      <c r="H396" s="90"/>
      <c r="I396" s="180"/>
      <c r="J396" s="90"/>
      <c r="K396" s="90"/>
      <c r="L396" s="90"/>
      <c r="M396" s="90"/>
      <c r="N396" s="90"/>
      <c r="O396" s="90"/>
      <c r="P396" s="90"/>
      <c r="Q396" s="90"/>
      <c r="R396" s="171"/>
    </row>
    <row r="397" spans="1:18" ht="72.2" customHeight="1">
      <c r="A397" s="96">
        <v>384</v>
      </c>
      <c r="B397" s="181">
        <v>8490</v>
      </c>
      <c r="C397" s="175" t="s">
        <v>816</v>
      </c>
      <c r="D397" s="176"/>
      <c r="E397" s="235" t="s">
        <v>182</v>
      </c>
      <c r="F397" s="239" t="s">
        <v>817</v>
      </c>
      <c r="G397" s="231" t="s">
        <v>818</v>
      </c>
      <c r="H397" s="219" t="str">
        <f t="shared" ref="H397:H446" si="21">HYPERLINK("https://www.gardenbulbs.ru/images/Gladiolus_CL/thumbnails/"&amp;C397&amp;".jpg","фото")</f>
        <v>фото</v>
      </c>
      <c r="I397" s="132" t="s">
        <v>819</v>
      </c>
      <c r="J397" s="133" t="s">
        <v>27</v>
      </c>
      <c r="K397" s="134">
        <v>8</v>
      </c>
      <c r="L397" s="182">
        <v>137.69999999999999</v>
      </c>
      <c r="M397" s="213">
        <v>1</v>
      </c>
      <c r="N397" s="94"/>
      <c r="O397" s="91">
        <f t="shared" ref="O397:O446" si="22">IF(ISERROR(L397*N397),0,L397*N397)</f>
        <v>0</v>
      </c>
      <c r="P397" s="92">
        <v>4607109946176</v>
      </c>
      <c r="Q397" s="95"/>
      <c r="R397" s="99"/>
    </row>
    <row r="398" spans="1:18" ht="72.2" customHeight="1">
      <c r="A398" s="96">
        <v>385</v>
      </c>
      <c r="B398" s="181">
        <v>3813</v>
      </c>
      <c r="C398" s="175" t="s">
        <v>523</v>
      </c>
      <c r="D398" s="176"/>
      <c r="E398" s="235" t="s">
        <v>182</v>
      </c>
      <c r="F398" s="239" t="s">
        <v>524</v>
      </c>
      <c r="G398" s="231" t="s">
        <v>525</v>
      </c>
      <c r="H398" s="219" t="str">
        <f t="shared" si="21"/>
        <v>фото</v>
      </c>
      <c r="I398" s="132" t="s">
        <v>526</v>
      </c>
      <c r="J398" s="133" t="s">
        <v>27</v>
      </c>
      <c r="K398" s="134">
        <v>8</v>
      </c>
      <c r="L398" s="182">
        <v>155</v>
      </c>
      <c r="M398" s="213">
        <v>1</v>
      </c>
      <c r="N398" s="94"/>
      <c r="O398" s="91">
        <f t="shared" si="22"/>
        <v>0</v>
      </c>
      <c r="P398" s="92">
        <v>4607109980316</v>
      </c>
      <c r="Q398" s="95"/>
      <c r="R398" s="99"/>
    </row>
    <row r="399" spans="1:18" ht="72.2" customHeight="1">
      <c r="A399" s="96">
        <v>386</v>
      </c>
      <c r="B399" s="181">
        <v>8492</v>
      </c>
      <c r="C399" s="175" t="s">
        <v>824</v>
      </c>
      <c r="D399" s="176"/>
      <c r="E399" s="235" t="s">
        <v>182</v>
      </c>
      <c r="F399" s="239" t="s">
        <v>825</v>
      </c>
      <c r="G399" s="231" t="s">
        <v>826</v>
      </c>
      <c r="H399" s="219" t="str">
        <f t="shared" si="21"/>
        <v>фото</v>
      </c>
      <c r="I399" s="132" t="s">
        <v>827</v>
      </c>
      <c r="J399" s="133" t="s">
        <v>27</v>
      </c>
      <c r="K399" s="134">
        <v>8</v>
      </c>
      <c r="L399" s="182">
        <v>159.79999999999998</v>
      </c>
      <c r="M399" s="213">
        <v>1</v>
      </c>
      <c r="N399" s="94"/>
      <c r="O399" s="91">
        <f t="shared" si="22"/>
        <v>0</v>
      </c>
      <c r="P399" s="92">
        <v>4607109986196</v>
      </c>
      <c r="Q399" s="95"/>
      <c r="R399" s="99"/>
    </row>
    <row r="400" spans="1:18" ht="72.2" customHeight="1">
      <c r="A400" s="96">
        <v>387</v>
      </c>
      <c r="B400" s="181">
        <v>13984</v>
      </c>
      <c r="C400" s="175" t="s">
        <v>820</v>
      </c>
      <c r="D400" s="176"/>
      <c r="E400" s="235" t="s">
        <v>182</v>
      </c>
      <c r="F400" s="239" t="s">
        <v>821</v>
      </c>
      <c r="G400" s="231" t="s">
        <v>822</v>
      </c>
      <c r="H400" s="219" t="str">
        <f t="shared" si="21"/>
        <v>фото</v>
      </c>
      <c r="I400" s="132" t="s">
        <v>823</v>
      </c>
      <c r="J400" s="133" t="s">
        <v>27</v>
      </c>
      <c r="K400" s="134">
        <v>8</v>
      </c>
      <c r="L400" s="182">
        <v>137.69999999999999</v>
      </c>
      <c r="M400" s="213">
        <v>1</v>
      </c>
      <c r="N400" s="94"/>
      <c r="O400" s="91">
        <f t="shared" si="22"/>
        <v>0</v>
      </c>
      <c r="P400" s="92">
        <v>4607109918449</v>
      </c>
      <c r="Q400" s="95"/>
      <c r="R400" s="99"/>
    </row>
    <row r="401" spans="1:18" ht="72.2" customHeight="1">
      <c r="A401" s="96">
        <v>388</v>
      </c>
      <c r="B401" s="181">
        <v>8493</v>
      </c>
      <c r="C401" s="175" t="s">
        <v>828</v>
      </c>
      <c r="D401" s="176"/>
      <c r="E401" s="235" t="s">
        <v>182</v>
      </c>
      <c r="F401" s="239" t="s">
        <v>829</v>
      </c>
      <c r="G401" s="231" t="s">
        <v>830</v>
      </c>
      <c r="H401" s="219" t="str">
        <f t="shared" si="21"/>
        <v>фото</v>
      </c>
      <c r="I401" s="132" t="s">
        <v>831</v>
      </c>
      <c r="J401" s="133" t="s">
        <v>27</v>
      </c>
      <c r="K401" s="134">
        <v>8</v>
      </c>
      <c r="L401" s="182">
        <v>155</v>
      </c>
      <c r="M401" s="213">
        <v>1</v>
      </c>
      <c r="N401" s="94"/>
      <c r="O401" s="91">
        <f t="shared" si="22"/>
        <v>0</v>
      </c>
      <c r="P401" s="92">
        <v>4607109986233</v>
      </c>
      <c r="Q401" s="95"/>
      <c r="R401" s="99"/>
    </row>
    <row r="402" spans="1:18" ht="72" customHeight="1">
      <c r="A402" s="96">
        <v>389</v>
      </c>
      <c r="B402" s="181">
        <v>13985</v>
      </c>
      <c r="C402" s="175" t="s">
        <v>832</v>
      </c>
      <c r="D402" s="176"/>
      <c r="E402" s="235" t="s">
        <v>182</v>
      </c>
      <c r="F402" s="239" t="s">
        <v>833</v>
      </c>
      <c r="G402" s="231" t="s">
        <v>834</v>
      </c>
      <c r="H402" s="219" t="str">
        <f t="shared" si="21"/>
        <v>фото</v>
      </c>
      <c r="I402" s="132" t="s">
        <v>835</v>
      </c>
      <c r="J402" s="133" t="s">
        <v>27</v>
      </c>
      <c r="K402" s="134">
        <v>8</v>
      </c>
      <c r="L402" s="182">
        <v>137.69999999999999</v>
      </c>
      <c r="M402" s="213">
        <v>1</v>
      </c>
      <c r="N402" s="94"/>
      <c r="O402" s="91">
        <f t="shared" si="22"/>
        <v>0</v>
      </c>
      <c r="P402" s="92">
        <v>4607109918432</v>
      </c>
      <c r="Q402" s="95"/>
      <c r="R402" s="99"/>
    </row>
    <row r="403" spans="1:18" ht="72.2" customHeight="1">
      <c r="A403" s="96">
        <v>390</v>
      </c>
      <c r="B403" s="181">
        <v>8494</v>
      </c>
      <c r="C403" s="175" t="s">
        <v>836</v>
      </c>
      <c r="D403" s="176"/>
      <c r="E403" s="235" t="s">
        <v>182</v>
      </c>
      <c r="F403" s="239" t="s">
        <v>837</v>
      </c>
      <c r="G403" s="231" t="s">
        <v>838</v>
      </c>
      <c r="H403" s="219" t="str">
        <f t="shared" si="21"/>
        <v>фото</v>
      </c>
      <c r="I403" s="132" t="s">
        <v>839</v>
      </c>
      <c r="J403" s="133" t="s">
        <v>27</v>
      </c>
      <c r="K403" s="134">
        <v>8</v>
      </c>
      <c r="L403" s="182">
        <v>159.79999999999998</v>
      </c>
      <c r="M403" s="213">
        <v>1</v>
      </c>
      <c r="N403" s="94"/>
      <c r="O403" s="91">
        <f t="shared" si="22"/>
        <v>0</v>
      </c>
      <c r="P403" s="92">
        <v>4607109986257</v>
      </c>
      <c r="Q403" s="95"/>
      <c r="R403" s="99"/>
    </row>
    <row r="404" spans="1:18" ht="62.65" customHeight="1">
      <c r="A404" s="96">
        <v>391</v>
      </c>
      <c r="B404" s="181">
        <v>2843</v>
      </c>
      <c r="C404" s="175" t="s">
        <v>556</v>
      </c>
      <c r="D404" s="176"/>
      <c r="E404" s="235" t="s">
        <v>182</v>
      </c>
      <c r="F404" s="239" t="s">
        <v>557</v>
      </c>
      <c r="G404" s="231" t="s">
        <v>558</v>
      </c>
      <c r="H404" s="219" t="str">
        <f t="shared" si="21"/>
        <v>фото</v>
      </c>
      <c r="I404" s="132" t="s">
        <v>559</v>
      </c>
      <c r="J404" s="133" t="s">
        <v>27</v>
      </c>
      <c r="K404" s="134">
        <v>8</v>
      </c>
      <c r="L404" s="182">
        <v>137.69999999999999</v>
      </c>
      <c r="M404" s="213">
        <v>1</v>
      </c>
      <c r="N404" s="94"/>
      <c r="O404" s="91">
        <f t="shared" si="22"/>
        <v>0</v>
      </c>
      <c r="P404" s="92">
        <v>4607109968178</v>
      </c>
      <c r="Q404" s="95"/>
      <c r="R404" s="99"/>
    </row>
    <row r="405" spans="1:18" ht="72.2" customHeight="1">
      <c r="A405" s="96">
        <v>392</v>
      </c>
      <c r="B405" s="181">
        <v>2981</v>
      </c>
      <c r="C405" s="175" t="s">
        <v>936</v>
      </c>
      <c r="D405" s="176"/>
      <c r="E405" s="235" t="s">
        <v>182</v>
      </c>
      <c r="F405" s="239" t="s">
        <v>937</v>
      </c>
      <c r="G405" s="231" t="s">
        <v>938</v>
      </c>
      <c r="H405" s="219" t="str">
        <f t="shared" si="21"/>
        <v>фото</v>
      </c>
      <c r="I405" s="132" t="s">
        <v>939</v>
      </c>
      <c r="J405" s="133" t="s">
        <v>27</v>
      </c>
      <c r="K405" s="134">
        <v>8</v>
      </c>
      <c r="L405" s="182">
        <v>137.69999999999999</v>
      </c>
      <c r="M405" s="213">
        <v>1</v>
      </c>
      <c r="N405" s="94"/>
      <c r="O405" s="91">
        <f t="shared" si="22"/>
        <v>0</v>
      </c>
      <c r="P405" s="92">
        <v>4607109958889</v>
      </c>
      <c r="Q405" s="95"/>
      <c r="R405" s="99"/>
    </row>
    <row r="406" spans="1:18" ht="72.2" customHeight="1">
      <c r="A406" s="96">
        <v>393</v>
      </c>
      <c r="B406" s="181">
        <v>7031</v>
      </c>
      <c r="C406" s="175" t="s">
        <v>940</v>
      </c>
      <c r="D406" s="176"/>
      <c r="E406" s="235" t="s">
        <v>182</v>
      </c>
      <c r="F406" s="239" t="s">
        <v>941</v>
      </c>
      <c r="G406" s="231" t="s">
        <v>942</v>
      </c>
      <c r="H406" s="219" t="str">
        <f t="shared" si="21"/>
        <v>фото</v>
      </c>
      <c r="I406" s="132" t="s">
        <v>943</v>
      </c>
      <c r="J406" s="133" t="s">
        <v>27</v>
      </c>
      <c r="K406" s="134">
        <v>8</v>
      </c>
      <c r="L406" s="182">
        <v>137.69999999999999</v>
      </c>
      <c r="M406" s="213">
        <v>1</v>
      </c>
      <c r="N406" s="94"/>
      <c r="O406" s="91">
        <f t="shared" si="22"/>
        <v>0</v>
      </c>
      <c r="P406" s="92">
        <v>4607109929032</v>
      </c>
      <c r="Q406" s="95"/>
      <c r="R406" s="99"/>
    </row>
    <row r="407" spans="1:18" ht="72.400000000000006" customHeight="1">
      <c r="A407" s="96">
        <v>394</v>
      </c>
      <c r="B407" s="181">
        <v>14026</v>
      </c>
      <c r="C407" s="175" t="s">
        <v>944</v>
      </c>
      <c r="D407" s="176"/>
      <c r="E407" s="235" t="s">
        <v>182</v>
      </c>
      <c r="F407" s="239" t="s">
        <v>945</v>
      </c>
      <c r="G407" s="231" t="s">
        <v>946</v>
      </c>
      <c r="H407" s="219" t="str">
        <f t="shared" si="21"/>
        <v>фото</v>
      </c>
      <c r="I407" s="132" t="s">
        <v>49</v>
      </c>
      <c r="J407" s="133" t="s">
        <v>27</v>
      </c>
      <c r="K407" s="134">
        <v>8</v>
      </c>
      <c r="L407" s="182">
        <v>137.69999999999999</v>
      </c>
      <c r="M407" s="213">
        <v>1</v>
      </c>
      <c r="N407" s="94"/>
      <c r="O407" s="91">
        <f t="shared" si="22"/>
        <v>0</v>
      </c>
      <c r="P407" s="92">
        <v>4607109918029</v>
      </c>
      <c r="Q407" s="95"/>
      <c r="R407" s="99"/>
    </row>
    <row r="408" spans="1:18" ht="72.2" customHeight="1">
      <c r="A408" s="96">
        <v>395</v>
      </c>
      <c r="B408" s="181">
        <v>8499</v>
      </c>
      <c r="C408" s="175" t="s">
        <v>855</v>
      </c>
      <c r="D408" s="176"/>
      <c r="E408" s="235" t="s">
        <v>182</v>
      </c>
      <c r="F408" s="239" t="s">
        <v>856</v>
      </c>
      <c r="G408" s="231" t="s">
        <v>857</v>
      </c>
      <c r="H408" s="219" t="str">
        <f t="shared" si="21"/>
        <v>фото</v>
      </c>
      <c r="I408" s="132" t="s">
        <v>858</v>
      </c>
      <c r="J408" s="133" t="s">
        <v>27</v>
      </c>
      <c r="K408" s="134">
        <v>8</v>
      </c>
      <c r="L408" s="182">
        <v>137.69999999999999</v>
      </c>
      <c r="M408" s="213">
        <v>1</v>
      </c>
      <c r="N408" s="94"/>
      <c r="O408" s="91">
        <f t="shared" si="22"/>
        <v>0</v>
      </c>
      <c r="P408" s="92">
        <v>4607109986349</v>
      </c>
      <c r="Q408" s="95"/>
      <c r="R408" s="99"/>
    </row>
    <row r="409" spans="1:18" ht="62.85" customHeight="1">
      <c r="A409" s="96">
        <v>396</v>
      </c>
      <c r="B409" s="181">
        <v>2982</v>
      </c>
      <c r="C409" s="175" t="s">
        <v>610</v>
      </c>
      <c r="D409" s="176"/>
      <c r="E409" s="235" t="s">
        <v>182</v>
      </c>
      <c r="F409" s="239" t="s">
        <v>611</v>
      </c>
      <c r="G409" s="231" t="s">
        <v>612</v>
      </c>
      <c r="H409" s="219" t="str">
        <f t="shared" si="21"/>
        <v>фото</v>
      </c>
      <c r="I409" s="132" t="s">
        <v>613</v>
      </c>
      <c r="J409" s="133" t="s">
        <v>27</v>
      </c>
      <c r="K409" s="134">
        <v>8</v>
      </c>
      <c r="L409" s="182">
        <v>137.69999999999999</v>
      </c>
      <c r="M409" s="213">
        <v>1</v>
      </c>
      <c r="N409" s="94"/>
      <c r="O409" s="91">
        <f t="shared" si="22"/>
        <v>0</v>
      </c>
      <c r="P409" s="92">
        <v>4607109956885</v>
      </c>
      <c r="Q409" s="95"/>
      <c r="R409" s="99"/>
    </row>
    <row r="410" spans="1:18" ht="72.2" customHeight="1">
      <c r="A410" s="96">
        <v>397</v>
      </c>
      <c r="B410" s="181">
        <v>10705</v>
      </c>
      <c r="C410" s="175" t="s">
        <v>925</v>
      </c>
      <c r="D410" s="176"/>
      <c r="E410" s="235" t="s">
        <v>182</v>
      </c>
      <c r="F410" s="239" t="s">
        <v>926</v>
      </c>
      <c r="G410" s="231" t="s">
        <v>927</v>
      </c>
      <c r="H410" s="219" t="str">
        <f t="shared" si="21"/>
        <v>фото</v>
      </c>
      <c r="I410" s="132" t="s">
        <v>928</v>
      </c>
      <c r="J410" s="133" t="s">
        <v>27</v>
      </c>
      <c r="K410" s="134">
        <v>8</v>
      </c>
      <c r="L410" s="182">
        <v>159.79999999999998</v>
      </c>
      <c r="M410" s="213">
        <v>1</v>
      </c>
      <c r="N410" s="94"/>
      <c r="O410" s="91">
        <f t="shared" si="22"/>
        <v>0</v>
      </c>
      <c r="P410" s="92">
        <v>4607109926291</v>
      </c>
      <c r="Q410" s="95"/>
      <c r="R410" s="99"/>
    </row>
    <row r="411" spans="1:18" ht="72.400000000000006" customHeight="1">
      <c r="A411" s="96">
        <v>398</v>
      </c>
      <c r="B411" s="181">
        <v>3462</v>
      </c>
      <c r="C411" s="175" t="s">
        <v>614</v>
      </c>
      <c r="D411" s="176"/>
      <c r="E411" s="235" t="s">
        <v>182</v>
      </c>
      <c r="F411" s="239" t="s">
        <v>615</v>
      </c>
      <c r="G411" s="231" t="s">
        <v>616</v>
      </c>
      <c r="H411" s="219" t="str">
        <f t="shared" si="21"/>
        <v>фото</v>
      </c>
      <c r="I411" s="132" t="s">
        <v>617</v>
      </c>
      <c r="J411" s="133" t="s">
        <v>27</v>
      </c>
      <c r="K411" s="134">
        <v>8</v>
      </c>
      <c r="L411" s="182">
        <v>137.69999999999999</v>
      </c>
      <c r="M411" s="213">
        <v>1</v>
      </c>
      <c r="N411" s="94"/>
      <c r="O411" s="91">
        <f t="shared" si="22"/>
        <v>0</v>
      </c>
      <c r="P411" s="92">
        <v>4607109971734</v>
      </c>
      <c r="Q411" s="95"/>
      <c r="R411" s="99"/>
    </row>
    <row r="412" spans="1:18" ht="72.2" customHeight="1">
      <c r="A412" s="96">
        <v>399</v>
      </c>
      <c r="B412" s="181">
        <v>1010</v>
      </c>
      <c r="C412" s="175" t="s">
        <v>625</v>
      </c>
      <c r="D412" s="176"/>
      <c r="E412" s="235" t="s">
        <v>182</v>
      </c>
      <c r="F412" s="239" t="s">
        <v>626</v>
      </c>
      <c r="G412" s="231" t="s">
        <v>627</v>
      </c>
      <c r="H412" s="219" t="str">
        <f t="shared" si="21"/>
        <v>фото</v>
      </c>
      <c r="I412" s="132" t="s">
        <v>628</v>
      </c>
      <c r="J412" s="133" t="s">
        <v>27</v>
      </c>
      <c r="K412" s="134">
        <v>8</v>
      </c>
      <c r="L412" s="182">
        <v>137.69999999999999</v>
      </c>
      <c r="M412" s="213">
        <v>1</v>
      </c>
      <c r="N412" s="94"/>
      <c r="O412" s="91">
        <f t="shared" si="22"/>
        <v>0</v>
      </c>
      <c r="P412" s="92">
        <v>4607109986332</v>
      </c>
      <c r="Q412" s="95"/>
      <c r="R412" s="99"/>
    </row>
    <row r="413" spans="1:18" ht="72.2" customHeight="1">
      <c r="A413" s="96">
        <v>400</v>
      </c>
      <c r="B413" s="181">
        <v>390</v>
      </c>
      <c r="C413" s="175" t="s">
        <v>951</v>
      </c>
      <c r="D413" s="176"/>
      <c r="E413" s="235" t="s">
        <v>182</v>
      </c>
      <c r="F413" s="239" t="s">
        <v>952</v>
      </c>
      <c r="G413" s="231" t="s">
        <v>953</v>
      </c>
      <c r="H413" s="219" t="str">
        <f t="shared" si="21"/>
        <v>фото</v>
      </c>
      <c r="I413" s="132" t="s">
        <v>954</v>
      </c>
      <c r="J413" s="133" t="s">
        <v>27</v>
      </c>
      <c r="K413" s="134">
        <v>8</v>
      </c>
      <c r="L413" s="182">
        <v>137.69999999999999</v>
      </c>
      <c r="M413" s="213">
        <v>1</v>
      </c>
      <c r="N413" s="94"/>
      <c r="O413" s="91">
        <f t="shared" si="22"/>
        <v>0</v>
      </c>
      <c r="P413" s="92">
        <v>4607109929025</v>
      </c>
      <c r="Q413" s="95"/>
      <c r="R413" s="99"/>
    </row>
    <row r="414" spans="1:18" ht="72.2" customHeight="1">
      <c r="A414" s="96">
        <v>401</v>
      </c>
      <c r="B414" s="181">
        <v>16045</v>
      </c>
      <c r="C414" s="175" t="s">
        <v>913</v>
      </c>
      <c r="D414" s="176"/>
      <c r="E414" s="235" t="s">
        <v>182</v>
      </c>
      <c r="F414" s="239" t="s">
        <v>914</v>
      </c>
      <c r="G414" s="231" t="s">
        <v>915</v>
      </c>
      <c r="H414" s="219" t="str">
        <f t="shared" si="21"/>
        <v>фото</v>
      </c>
      <c r="I414" s="132" t="s">
        <v>916</v>
      </c>
      <c r="J414" s="133" t="s">
        <v>27</v>
      </c>
      <c r="K414" s="134">
        <v>8</v>
      </c>
      <c r="L414" s="182">
        <v>137.69999999999999</v>
      </c>
      <c r="M414" s="213">
        <v>1</v>
      </c>
      <c r="N414" s="94"/>
      <c r="O414" s="91">
        <f t="shared" si="22"/>
        <v>0</v>
      </c>
      <c r="P414" s="92">
        <v>4607109914939</v>
      </c>
      <c r="Q414" s="138">
        <v>2021</v>
      </c>
      <c r="R414" s="99"/>
    </row>
    <row r="415" spans="1:18" ht="62.65" customHeight="1">
      <c r="A415" s="96">
        <v>402</v>
      </c>
      <c r="B415" s="181">
        <v>6975</v>
      </c>
      <c r="C415" s="175" t="s">
        <v>3683</v>
      </c>
      <c r="D415" s="176"/>
      <c r="E415" s="236" t="s">
        <v>182</v>
      </c>
      <c r="F415" s="240" t="s">
        <v>3429</v>
      </c>
      <c r="G415" s="232" t="s">
        <v>3430</v>
      </c>
      <c r="H415" s="219" t="str">
        <f t="shared" si="21"/>
        <v>фото</v>
      </c>
      <c r="I415" s="132" t="s">
        <v>3684</v>
      </c>
      <c r="J415" s="133" t="s">
        <v>27</v>
      </c>
      <c r="K415" s="134">
        <v>8</v>
      </c>
      <c r="L415" s="182">
        <v>137.69999999999999</v>
      </c>
      <c r="M415" s="213">
        <v>1</v>
      </c>
      <c r="N415" s="94"/>
      <c r="O415" s="91">
        <f t="shared" si="22"/>
        <v>0</v>
      </c>
      <c r="P415" s="92">
        <v>4607109971895</v>
      </c>
      <c r="Q415" s="97" t="s">
        <v>46</v>
      </c>
      <c r="R415" s="99"/>
    </row>
    <row r="416" spans="1:18" ht="72.2" customHeight="1">
      <c r="A416" s="96">
        <v>403</v>
      </c>
      <c r="B416" s="181">
        <v>7030</v>
      </c>
      <c r="C416" s="175" t="s">
        <v>844</v>
      </c>
      <c r="D416" s="176"/>
      <c r="E416" s="235" t="s">
        <v>182</v>
      </c>
      <c r="F416" s="239" t="s">
        <v>845</v>
      </c>
      <c r="G416" s="231" t="s">
        <v>846</v>
      </c>
      <c r="H416" s="219" t="str">
        <f t="shared" si="21"/>
        <v>фото</v>
      </c>
      <c r="I416" s="132" t="s">
        <v>847</v>
      </c>
      <c r="J416" s="133" t="s">
        <v>27</v>
      </c>
      <c r="K416" s="134">
        <v>8</v>
      </c>
      <c r="L416" s="182">
        <v>137.69999999999999</v>
      </c>
      <c r="M416" s="213">
        <v>1</v>
      </c>
      <c r="N416" s="94"/>
      <c r="O416" s="91">
        <f t="shared" si="22"/>
        <v>0</v>
      </c>
      <c r="P416" s="92">
        <v>4607109929131</v>
      </c>
      <c r="Q416" s="95"/>
      <c r="R416" s="99"/>
    </row>
    <row r="417" spans="1:18" ht="72.2" customHeight="1">
      <c r="A417" s="96">
        <v>404</v>
      </c>
      <c r="B417" s="181">
        <v>8496</v>
      </c>
      <c r="C417" s="175" t="s">
        <v>851</v>
      </c>
      <c r="D417" s="176"/>
      <c r="E417" s="235" t="s">
        <v>182</v>
      </c>
      <c r="F417" s="239" t="s">
        <v>852</v>
      </c>
      <c r="G417" s="231" t="s">
        <v>853</v>
      </c>
      <c r="H417" s="219" t="str">
        <f t="shared" si="21"/>
        <v>фото</v>
      </c>
      <c r="I417" s="132" t="s">
        <v>854</v>
      </c>
      <c r="J417" s="133" t="s">
        <v>27</v>
      </c>
      <c r="K417" s="134">
        <v>8</v>
      </c>
      <c r="L417" s="182">
        <v>137.69999999999999</v>
      </c>
      <c r="M417" s="213">
        <v>1</v>
      </c>
      <c r="N417" s="94"/>
      <c r="O417" s="91">
        <f t="shared" si="22"/>
        <v>0</v>
      </c>
      <c r="P417" s="92">
        <v>4607109958919</v>
      </c>
      <c r="Q417" s="95"/>
      <c r="R417" s="99"/>
    </row>
    <row r="418" spans="1:18" ht="72.2" customHeight="1">
      <c r="A418" s="96">
        <v>405</v>
      </c>
      <c r="B418" s="181">
        <v>13989</v>
      </c>
      <c r="C418" s="175" t="s">
        <v>848</v>
      </c>
      <c r="D418" s="176"/>
      <c r="E418" s="235" t="s">
        <v>182</v>
      </c>
      <c r="F418" s="239" t="s">
        <v>849</v>
      </c>
      <c r="G418" s="231" t="s">
        <v>850</v>
      </c>
      <c r="H418" s="219" t="str">
        <f t="shared" si="21"/>
        <v>фото</v>
      </c>
      <c r="I418" s="132" t="s">
        <v>0</v>
      </c>
      <c r="J418" s="133" t="s">
        <v>27</v>
      </c>
      <c r="K418" s="134">
        <v>8</v>
      </c>
      <c r="L418" s="182">
        <v>137.69999999999999</v>
      </c>
      <c r="M418" s="213">
        <v>1</v>
      </c>
      <c r="N418" s="94"/>
      <c r="O418" s="91">
        <f t="shared" si="22"/>
        <v>0</v>
      </c>
      <c r="P418" s="92">
        <v>4607109918395</v>
      </c>
      <c r="Q418" s="95"/>
      <c r="R418" s="99"/>
    </row>
    <row r="419" spans="1:18" ht="72.2" customHeight="1">
      <c r="A419" s="96">
        <v>406</v>
      </c>
      <c r="B419" s="181">
        <v>266</v>
      </c>
      <c r="C419" s="175" t="s">
        <v>878</v>
      </c>
      <c r="D419" s="176"/>
      <c r="E419" s="235" t="s">
        <v>182</v>
      </c>
      <c r="F419" s="239" t="s">
        <v>879</v>
      </c>
      <c r="G419" s="231" t="s">
        <v>880</v>
      </c>
      <c r="H419" s="219" t="str">
        <f t="shared" si="21"/>
        <v>фото</v>
      </c>
      <c r="I419" s="132" t="s">
        <v>881</v>
      </c>
      <c r="J419" s="133" t="s">
        <v>27</v>
      </c>
      <c r="K419" s="134">
        <v>8</v>
      </c>
      <c r="L419" s="182">
        <v>137.69999999999999</v>
      </c>
      <c r="M419" s="213">
        <v>1</v>
      </c>
      <c r="N419" s="94"/>
      <c r="O419" s="91">
        <f t="shared" si="22"/>
        <v>0</v>
      </c>
      <c r="P419" s="92">
        <v>4607109929087</v>
      </c>
      <c r="Q419" s="95"/>
      <c r="R419" s="99"/>
    </row>
    <row r="420" spans="1:18" ht="72.400000000000006" customHeight="1">
      <c r="A420" s="96">
        <v>407</v>
      </c>
      <c r="B420" s="181">
        <v>7080</v>
      </c>
      <c r="C420" s="175" t="s">
        <v>882</v>
      </c>
      <c r="D420" s="176"/>
      <c r="E420" s="235" t="s">
        <v>182</v>
      </c>
      <c r="F420" s="239" t="s">
        <v>883</v>
      </c>
      <c r="G420" s="231" t="s">
        <v>884</v>
      </c>
      <c r="H420" s="219" t="str">
        <f t="shared" si="21"/>
        <v>фото</v>
      </c>
      <c r="I420" s="132" t="s">
        <v>885</v>
      </c>
      <c r="J420" s="133" t="s">
        <v>27</v>
      </c>
      <c r="K420" s="134">
        <v>8</v>
      </c>
      <c r="L420" s="182">
        <v>137.69999999999999</v>
      </c>
      <c r="M420" s="213">
        <v>1</v>
      </c>
      <c r="N420" s="94"/>
      <c r="O420" s="91">
        <f t="shared" si="22"/>
        <v>0</v>
      </c>
      <c r="P420" s="92">
        <v>4607109929070</v>
      </c>
      <c r="Q420" s="95"/>
      <c r="R420" s="99"/>
    </row>
    <row r="421" spans="1:18" ht="72" customHeight="1">
      <c r="A421" s="96">
        <v>408</v>
      </c>
      <c r="B421" s="181">
        <v>14006</v>
      </c>
      <c r="C421" s="175" t="s">
        <v>890</v>
      </c>
      <c r="D421" s="176"/>
      <c r="E421" s="235" t="s">
        <v>182</v>
      </c>
      <c r="F421" s="239" t="s">
        <v>891</v>
      </c>
      <c r="G421" s="231" t="s">
        <v>892</v>
      </c>
      <c r="H421" s="219" t="str">
        <f t="shared" si="21"/>
        <v>фото</v>
      </c>
      <c r="I421" s="132" t="s">
        <v>893</v>
      </c>
      <c r="J421" s="133" t="s">
        <v>27</v>
      </c>
      <c r="K421" s="134">
        <v>6</v>
      </c>
      <c r="L421" s="182">
        <v>88.6</v>
      </c>
      <c r="M421" s="213">
        <v>1</v>
      </c>
      <c r="N421" s="94"/>
      <c r="O421" s="91">
        <f t="shared" si="22"/>
        <v>0</v>
      </c>
      <c r="P421" s="92">
        <v>4607109918227</v>
      </c>
      <c r="Q421" s="95"/>
      <c r="R421" s="99"/>
    </row>
    <row r="422" spans="1:18" ht="72.2" customHeight="1">
      <c r="A422" s="96">
        <v>409</v>
      </c>
      <c r="B422" s="181">
        <v>14001</v>
      </c>
      <c r="C422" s="175" t="s">
        <v>894</v>
      </c>
      <c r="D422" s="176"/>
      <c r="E422" s="235" t="s">
        <v>182</v>
      </c>
      <c r="F422" s="239" t="s">
        <v>895</v>
      </c>
      <c r="G422" s="231" t="s">
        <v>896</v>
      </c>
      <c r="H422" s="219" t="str">
        <f t="shared" si="21"/>
        <v>фото</v>
      </c>
      <c r="I422" s="132" t="s">
        <v>897</v>
      </c>
      <c r="J422" s="133" t="s">
        <v>27</v>
      </c>
      <c r="K422" s="134">
        <v>8</v>
      </c>
      <c r="L422" s="182">
        <v>137.69999999999999</v>
      </c>
      <c r="M422" s="213">
        <v>1</v>
      </c>
      <c r="N422" s="94"/>
      <c r="O422" s="91">
        <f t="shared" si="22"/>
        <v>0</v>
      </c>
      <c r="P422" s="92">
        <v>4607109918272</v>
      </c>
      <c r="Q422" s="95"/>
      <c r="R422" s="99"/>
    </row>
    <row r="423" spans="1:18" ht="72.2" customHeight="1">
      <c r="A423" s="96">
        <v>410</v>
      </c>
      <c r="B423" s="181">
        <v>3831</v>
      </c>
      <c r="C423" s="175" t="s">
        <v>3417</v>
      </c>
      <c r="D423" s="176"/>
      <c r="E423" s="235" t="s">
        <v>182</v>
      </c>
      <c r="F423" s="239" t="s">
        <v>3423</v>
      </c>
      <c r="G423" s="231" t="s">
        <v>3426</v>
      </c>
      <c r="H423" s="219" t="str">
        <f t="shared" si="21"/>
        <v>фото</v>
      </c>
      <c r="I423" s="132" t="s">
        <v>3420</v>
      </c>
      <c r="J423" s="133" t="s">
        <v>27</v>
      </c>
      <c r="K423" s="134">
        <v>8</v>
      </c>
      <c r="L423" s="182">
        <v>137.69999999999999</v>
      </c>
      <c r="M423" s="213">
        <v>1</v>
      </c>
      <c r="N423" s="94"/>
      <c r="O423" s="91">
        <f t="shared" si="22"/>
        <v>0</v>
      </c>
      <c r="P423" s="92">
        <v>4607109980491</v>
      </c>
      <c r="Q423" s="138">
        <v>2022</v>
      </c>
      <c r="R423" s="99"/>
    </row>
    <row r="424" spans="1:18" ht="72.2" customHeight="1">
      <c r="A424" s="96">
        <v>411</v>
      </c>
      <c r="B424" s="181">
        <v>16032</v>
      </c>
      <c r="C424" s="175" t="s">
        <v>898</v>
      </c>
      <c r="D424" s="176"/>
      <c r="E424" s="235" t="s">
        <v>182</v>
      </c>
      <c r="F424" s="239" t="s">
        <v>899</v>
      </c>
      <c r="G424" s="231" t="s">
        <v>900</v>
      </c>
      <c r="H424" s="219" t="str">
        <f t="shared" si="21"/>
        <v>фото</v>
      </c>
      <c r="I424" s="132" t="s">
        <v>901</v>
      </c>
      <c r="J424" s="133" t="s">
        <v>27</v>
      </c>
      <c r="K424" s="134">
        <v>8</v>
      </c>
      <c r="L424" s="182">
        <v>137.69999999999999</v>
      </c>
      <c r="M424" s="213">
        <v>1</v>
      </c>
      <c r="N424" s="94"/>
      <c r="O424" s="91">
        <f t="shared" si="22"/>
        <v>0</v>
      </c>
      <c r="P424" s="92">
        <v>4607109915066</v>
      </c>
      <c r="Q424" s="138">
        <v>2021</v>
      </c>
      <c r="R424" s="99"/>
    </row>
    <row r="425" spans="1:18" ht="72.2" customHeight="1">
      <c r="A425" s="96">
        <v>412</v>
      </c>
      <c r="B425" s="181">
        <v>16047</v>
      </c>
      <c r="C425" s="175" t="s">
        <v>902</v>
      </c>
      <c r="D425" s="176"/>
      <c r="E425" s="235" t="s">
        <v>182</v>
      </c>
      <c r="F425" s="239" t="s">
        <v>903</v>
      </c>
      <c r="G425" s="231" t="s">
        <v>904</v>
      </c>
      <c r="H425" s="219" t="str">
        <f t="shared" si="21"/>
        <v>фото</v>
      </c>
      <c r="I425" s="132" t="s">
        <v>905</v>
      </c>
      <c r="J425" s="133" t="s">
        <v>27</v>
      </c>
      <c r="K425" s="134">
        <v>8</v>
      </c>
      <c r="L425" s="182">
        <v>137.69999999999999</v>
      </c>
      <c r="M425" s="213">
        <v>1</v>
      </c>
      <c r="N425" s="94"/>
      <c r="O425" s="91">
        <f t="shared" si="22"/>
        <v>0</v>
      </c>
      <c r="P425" s="92">
        <v>4607109914915</v>
      </c>
      <c r="Q425" s="138">
        <v>2021</v>
      </c>
      <c r="R425" s="99"/>
    </row>
    <row r="426" spans="1:18" ht="72.2" customHeight="1">
      <c r="A426" s="96">
        <v>413</v>
      </c>
      <c r="B426" s="181">
        <v>6640</v>
      </c>
      <c r="C426" s="175" t="s">
        <v>906</v>
      </c>
      <c r="D426" s="176"/>
      <c r="E426" s="235" t="s">
        <v>182</v>
      </c>
      <c r="F426" s="239" t="s">
        <v>907</v>
      </c>
      <c r="G426" s="231" t="s">
        <v>908</v>
      </c>
      <c r="H426" s="219" t="str">
        <f t="shared" si="21"/>
        <v>фото</v>
      </c>
      <c r="I426" s="132" t="s">
        <v>909</v>
      </c>
      <c r="J426" s="133" t="s">
        <v>27</v>
      </c>
      <c r="K426" s="134">
        <v>8</v>
      </c>
      <c r="L426" s="182">
        <v>137.69999999999999</v>
      </c>
      <c r="M426" s="213">
        <v>1</v>
      </c>
      <c r="N426" s="94"/>
      <c r="O426" s="91">
        <f t="shared" si="22"/>
        <v>0</v>
      </c>
      <c r="P426" s="92">
        <v>4607109946183</v>
      </c>
      <c r="Q426" s="95"/>
      <c r="R426" s="99"/>
    </row>
    <row r="427" spans="1:18" ht="72.2" customHeight="1">
      <c r="A427" s="96">
        <v>414</v>
      </c>
      <c r="B427" s="181">
        <v>1434</v>
      </c>
      <c r="C427" s="175" t="s">
        <v>3418</v>
      </c>
      <c r="D427" s="176"/>
      <c r="E427" s="235" t="s">
        <v>182</v>
      </c>
      <c r="F427" s="239" t="s">
        <v>3424</v>
      </c>
      <c r="G427" s="231" t="s">
        <v>3427</v>
      </c>
      <c r="H427" s="219" t="str">
        <f t="shared" si="21"/>
        <v>фото</v>
      </c>
      <c r="I427" s="132" t="s">
        <v>3421</v>
      </c>
      <c r="J427" s="133" t="s">
        <v>27</v>
      </c>
      <c r="K427" s="134">
        <v>8</v>
      </c>
      <c r="L427" s="182">
        <v>137.69999999999999</v>
      </c>
      <c r="M427" s="213">
        <v>1</v>
      </c>
      <c r="N427" s="94"/>
      <c r="O427" s="91">
        <f t="shared" si="22"/>
        <v>0</v>
      </c>
      <c r="P427" s="92">
        <v>4607109986530</v>
      </c>
      <c r="Q427" s="95"/>
      <c r="R427" s="99"/>
    </row>
    <row r="428" spans="1:18" ht="62.65" customHeight="1">
      <c r="A428" s="96">
        <v>415</v>
      </c>
      <c r="B428" s="181">
        <v>1404</v>
      </c>
      <c r="C428" s="175" t="s">
        <v>707</v>
      </c>
      <c r="D428" s="176"/>
      <c r="E428" s="235" t="s">
        <v>182</v>
      </c>
      <c r="F428" s="239" t="s">
        <v>708</v>
      </c>
      <c r="G428" s="231" t="s">
        <v>709</v>
      </c>
      <c r="H428" s="219" t="str">
        <f t="shared" si="21"/>
        <v>фото</v>
      </c>
      <c r="I428" s="132" t="s">
        <v>153</v>
      </c>
      <c r="J428" s="133" t="s">
        <v>27</v>
      </c>
      <c r="K428" s="134">
        <v>8</v>
      </c>
      <c r="L428" s="182">
        <v>137.69999999999999</v>
      </c>
      <c r="M428" s="213">
        <v>1</v>
      </c>
      <c r="N428" s="94"/>
      <c r="O428" s="91">
        <f t="shared" si="22"/>
        <v>0</v>
      </c>
      <c r="P428" s="92">
        <v>4607109986516</v>
      </c>
      <c r="Q428" s="95"/>
      <c r="R428" s="99"/>
    </row>
    <row r="429" spans="1:18" ht="72.2" customHeight="1">
      <c r="A429" s="96">
        <v>416</v>
      </c>
      <c r="B429" s="181">
        <v>4350</v>
      </c>
      <c r="C429" s="175" t="s">
        <v>917</v>
      </c>
      <c r="D429" s="176"/>
      <c r="E429" s="235" t="s">
        <v>182</v>
      </c>
      <c r="F429" s="239" t="s">
        <v>918</v>
      </c>
      <c r="G429" s="231" t="s">
        <v>919</v>
      </c>
      <c r="H429" s="219" t="str">
        <f t="shared" si="21"/>
        <v>фото</v>
      </c>
      <c r="I429" s="132" t="s">
        <v>920</v>
      </c>
      <c r="J429" s="133" t="s">
        <v>27</v>
      </c>
      <c r="K429" s="134">
        <v>8</v>
      </c>
      <c r="L429" s="182">
        <v>137.69999999999999</v>
      </c>
      <c r="M429" s="213">
        <v>1</v>
      </c>
      <c r="N429" s="94"/>
      <c r="O429" s="91">
        <f t="shared" si="22"/>
        <v>0</v>
      </c>
      <c r="P429" s="92">
        <v>4607109929063</v>
      </c>
      <c r="Q429" s="95"/>
      <c r="R429" s="99"/>
    </row>
    <row r="430" spans="1:18" ht="72.2" customHeight="1">
      <c r="A430" s="96">
        <v>417</v>
      </c>
      <c r="B430" s="181">
        <v>3860</v>
      </c>
      <c r="C430" s="175" t="s">
        <v>886</v>
      </c>
      <c r="D430" s="176"/>
      <c r="E430" s="235" t="s">
        <v>182</v>
      </c>
      <c r="F430" s="239" t="s">
        <v>887</v>
      </c>
      <c r="G430" s="231" t="s">
        <v>888</v>
      </c>
      <c r="H430" s="219" t="str">
        <f t="shared" si="21"/>
        <v>фото</v>
      </c>
      <c r="I430" s="132" t="s">
        <v>889</v>
      </c>
      <c r="J430" s="133" t="s">
        <v>27</v>
      </c>
      <c r="K430" s="134">
        <v>6</v>
      </c>
      <c r="L430" s="182">
        <v>98</v>
      </c>
      <c r="M430" s="213">
        <v>1</v>
      </c>
      <c r="N430" s="94"/>
      <c r="O430" s="91">
        <f t="shared" si="22"/>
        <v>0</v>
      </c>
      <c r="P430" s="92">
        <v>4607109986646</v>
      </c>
      <c r="Q430" s="95"/>
      <c r="R430" s="99"/>
    </row>
    <row r="431" spans="1:18" ht="72.2" customHeight="1">
      <c r="A431" s="96">
        <v>418</v>
      </c>
      <c r="B431" s="181">
        <v>8506</v>
      </c>
      <c r="C431" s="175" t="s">
        <v>870</v>
      </c>
      <c r="D431" s="176"/>
      <c r="E431" s="235" t="s">
        <v>182</v>
      </c>
      <c r="F431" s="239" t="s">
        <v>871</v>
      </c>
      <c r="G431" s="231" t="s">
        <v>872</v>
      </c>
      <c r="H431" s="219" t="str">
        <f t="shared" si="21"/>
        <v>фото</v>
      </c>
      <c r="I431" s="132" t="s">
        <v>873</v>
      </c>
      <c r="J431" s="133" t="s">
        <v>27</v>
      </c>
      <c r="K431" s="134">
        <v>6</v>
      </c>
      <c r="L431" s="182">
        <v>98</v>
      </c>
      <c r="M431" s="213">
        <v>1</v>
      </c>
      <c r="N431" s="94"/>
      <c r="O431" s="91">
        <f t="shared" si="22"/>
        <v>0</v>
      </c>
      <c r="P431" s="92">
        <v>4607109933572</v>
      </c>
      <c r="Q431" s="95"/>
      <c r="R431" s="99"/>
    </row>
    <row r="432" spans="1:18" ht="72.2" customHeight="1">
      <c r="A432" s="96">
        <v>419</v>
      </c>
      <c r="B432" s="181">
        <v>10710</v>
      </c>
      <c r="C432" s="175" t="s">
        <v>921</v>
      </c>
      <c r="D432" s="176"/>
      <c r="E432" s="235" t="s">
        <v>182</v>
      </c>
      <c r="F432" s="239" t="s">
        <v>922</v>
      </c>
      <c r="G432" s="231" t="s">
        <v>923</v>
      </c>
      <c r="H432" s="219" t="str">
        <f t="shared" si="21"/>
        <v>фото</v>
      </c>
      <c r="I432" s="132" t="s">
        <v>924</v>
      </c>
      <c r="J432" s="133" t="s">
        <v>27</v>
      </c>
      <c r="K432" s="134">
        <v>8</v>
      </c>
      <c r="L432" s="182">
        <v>137.69999999999999</v>
      </c>
      <c r="M432" s="213">
        <v>1</v>
      </c>
      <c r="N432" s="94"/>
      <c r="O432" s="91">
        <f t="shared" si="22"/>
        <v>0</v>
      </c>
      <c r="P432" s="92">
        <v>4607109926246</v>
      </c>
      <c r="Q432" s="95"/>
      <c r="R432" s="99"/>
    </row>
    <row r="433" spans="1:18" ht="71.099999999999994" customHeight="1">
      <c r="A433" s="96">
        <v>420</v>
      </c>
      <c r="B433" s="181">
        <v>1568</v>
      </c>
      <c r="C433" s="175" t="s">
        <v>740</v>
      </c>
      <c r="D433" s="176"/>
      <c r="E433" s="235" t="s">
        <v>182</v>
      </c>
      <c r="F433" s="239" t="s">
        <v>741</v>
      </c>
      <c r="G433" s="231" t="s">
        <v>742</v>
      </c>
      <c r="H433" s="219" t="str">
        <f t="shared" si="21"/>
        <v>фото</v>
      </c>
      <c r="I433" s="132" t="s">
        <v>743</v>
      </c>
      <c r="J433" s="133" t="s">
        <v>27</v>
      </c>
      <c r="K433" s="134">
        <v>8</v>
      </c>
      <c r="L433" s="182">
        <v>127.19999999999999</v>
      </c>
      <c r="M433" s="213">
        <v>1</v>
      </c>
      <c r="N433" s="94"/>
      <c r="O433" s="91">
        <f t="shared" si="22"/>
        <v>0</v>
      </c>
      <c r="P433" s="92">
        <v>4607109964811</v>
      </c>
      <c r="Q433" s="95"/>
      <c r="R433" s="99"/>
    </row>
    <row r="434" spans="1:18" ht="66.95" customHeight="1">
      <c r="A434" s="96">
        <v>421</v>
      </c>
      <c r="B434" s="181">
        <v>3819</v>
      </c>
      <c r="C434" s="175" t="s">
        <v>752</v>
      </c>
      <c r="D434" s="176"/>
      <c r="E434" s="235" t="s">
        <v>182</v>
      </c>
      <c r="F434" s="239" t="s">
        <v>753</v>
      </c>
      <c r="G434" s="231" t="s">
        <v>754</v>
      </c>
      <c r="H434" s="219" t="str">
        <f t="shared" si="21"/>
        <v>фото</v>
      </c>
      <c r="I434" s="132" t="s">
        <v>755</v>
      </c>
      <c r="J434" s="133" t="s">
        <v>27</v>
      </c>
      <c r="K434" s="134">
        <v>8</v>
      </c>
      <c r="L434" s="182">
        <v>137.69999999999999</v>
      </c>
      <c r="M434" s="213">
        <v>1</v>
      </c>
      <c r="N434" s="94"/>
      <c r="O434" s="91">
        <f t="shared" si="22"/>
        <v>0</v>
      </c>
      <c r="P434" s="92">
        <v>4607109980378</v>
      </c>
      <c r="Q434" s="95"/>
      <c r="R434" s="99"/>
    </row>
    <row r="435" spans="1:18" ht="72" customHeight="1">
      <c r="A435" s="96">
        <v>422</v>
      </c>
      <c r="B435" s="181">
        <v>14007</v>
      </c>
      <c r="C435" s="175" t="s">
        <v>929</v>
      </c>
      <c r="D435" s="176"/>
      <c r="E435" s="235" t="s">
        <v>182</v>
      </c>
      <c r="F435" s="239" t="s">
        <v>930</v>
      </c>
      <c r="G435" s="231" t="s">
        <v>931</v>
      </c>
      <c r="H435" s="219" t="str">
        <f t="shared" si="21"/>
        <v>фото</v>
      </c>
      <c r="I435" s="132" t="s">
        <v>932</v>
      </c>
      <c r="J435" s="133" t="s">
        <v>27</v>
      </c>
      <c r="K435" s="134">
        <v>8</v>
      </c>
      <c r="L435" s="182">
        <v>124.3</v>
      </c>
      <c r="M435" s="213">
        <v>1</v>
      </c>
      <c r="N435" s="94"/>
      <c r="O435" s="91">
        <f t="shared" si="22"/>
        <v>0</v>
      </c>
      <c r="P435" s="92">
        <v>4607109918210</v>
      </c>
      <c r="Q435" s="95"/>
      <c r="R435" s="99"/>
    </row>
    <row r="436" spans="1:18" ht="72.400000000000006" customHeight="1">
      <c r="A436" s="96">
        <v>423</v>
      </c>
      <c r="B436" s="181">
        <v>14005</v>
      </c>
      <c r="C436" s="175" t="s">
        <v>933</v>
      </c>
      <c r="D436" s="176"/>
      <c r="E436" s="235" t="s">
        <v>182</v>
      </c>
      <c r="F436" s="239" t="s">
        <v>934</v>
      </c>
      <c r="G436" s="231" t="s">
        <v>935</v>
      </c>
      <c r="H436" s="219" t="str">
        <f t="shared" si="21"/>
        <v>фото</v>
      </c>
      <c r="I436" s="132" t="s">
        <v>932</v>
      </c>
      <c r="J436" s="133" t="s">
        <v>27</v>
      </c>
      <c r="K436" s="134">
        <v>6</v>
      </c>
      <c r="L436" s="182">
        <v>95.8</v>
      </c>
      <c r="M436" s="213">
        <v>1</v>
      </c>
      <c r="N436" s="94"/>
      <c r="O436" s="91">
        <f t="shared" si="22"/>
        <v>0</v>
      </c>
      <c r="P436" s="92">
        <v>4607109918234</v>
      </c>
      <c r="Q436" s="95"/>
      <c r="R436" s="99"/>
    </row>
    <row r="437" spans="1:18" ht="72.2" customHeight="1">
      <c r="A437" s="96">
        <v>424</v>
      </c>
      <c r="B437" s="181">
        <v>3629</v>
      </c>
      <c r="C437" s="175" t="s">
        <v>862</v>
      </c>
      <c r="D437" s="176"/>
      <c r="E437" s="235" t="s">
        <v>182</v>
      </c>
      <c r="F437" s="239" t="s">
        <v>863</v>
      </c>
      <c r="G437" s="231" t="s">
        <v>864</v>
      </c>
      <c r="H437" s="219" t="str">
        <f t="shared" si="21"/>
        <v>фото</v>
      </c>
      <c r="I437" s="132" t="s">
        <v>865</v>
      </c>
      <c r="J437" s="133" t="s">
        <v>27</v>
      </c>
      <c r="K437" s="134">
        <v>8</v>
      </c>
      <c r="L437" s="182">
        <v>137.69999999999999</v>
      </c>
      <c r="M437" s="213">
        <v>1</v>
      </c>
      <c r="N437" s="94"/>
      <c r="O437" s="91">
        <f t="shared" si="22"/>
        <v>0</v>
      </c>
      <c r="P437" s="92">
        <v>4607109929124</v>
      </c>
      <c r="Q437" s="95"/>
      <c r="R437" s="99"/>
    </row>
    <row r="438" spans="1:18" ht="72.2" customHeight="1">
      <c r="A438" s="96">
        <v>425</v>
      </c>
      <c r="B438" s="181">
        <v>16043</v>
      </c>
      <c r="C438" s="175" t="s">
        <v>866</v>
      </c>
      <c r="D438" s="176"/>
      <c r="E438" s="235" t="s">
        <v>182</v>
      </c>
      <c r="F438" s="239" t="s">
        <v>867</v>
      </c>
      <c r="G438" s="231" t="s">
        <v>868</v>
      </c>
      <c r="H438" s="219" t="str">
        <f t="shared" si="21"/>
        <v>фото</v>
      </c>
      <c r="I438" s="132" t="s">
        <v>869</v>
      </c>
      <c r="J438" s="133" t="s">
        <v>27</v>
      </c>
      <c r="K438" s="134">
        <v>8</v>
      </c>
      <c r="L438" s="182">
        <v>137.69999999999999</v>
      </c>
      <c r="M438" s="213">
        <v>1</v>
      </c>
      <c r="N438" s="94"/>
      <c r="O438" s="91">
        <f t="shared" si="22"/>
        <v>0</v>
      </c>
      <c r="P438" s="92">
        <v>4607109914953</v>
      </c>
      <c r="Q438" s="138">
        <v>2021</v>
      </c>
      <c r="R438" s="99"/>
    </row>
    <row r="439" spans="1:18" ht="72.2" customHeight="1">
      <c r="A439" s="96">
        <v>426</v>
      </c>
      <c r="B439" s="181">
        <v>1430</v>
      </c>
      <c r="C439" s="175" t="s">
        <v>874</v>
      </c>
      <c r="D439" s="176"/>
      <c r="E439" s="235" t="s">
        <v>182</v>
      </c>
      <c r="F439" s="239" t="s">
        <v>875</v>
      </c>
      <c r="G439" s="231" t="s">
        <v>876</v>
      </c>
      <c r="H439" s="219" t="str">
        <f t="shared" si="21"/>
        <v>фото</v>
      </c>
      <c r="I439" s="132" t="s">
        <v>877</v>
      </c>
      <c r="J439" s="133" t="s">
        <v>27</v>
      </c>
      <c r="K439" s="134">
        <v>8</v>
      </c>
      <c r="L439" s="182">
        <v>137.69999999999999</v>
      </c>
      <c r="M439" s="213">
        <v>1</v>
      </c>
      <c r="N439" s="94"/>
      <c r="O439" s="91">
        <f t="shared" si="22"/>
        <v>0</v>
      </c>
      <c r="P439" s="92">
        <v>4607109929094</v>
      </c>
      <c r="Q439" s="95"/>
      <c r="R439" s="99"/>
    </row>
    <row r="440" spans="1:18" ht="72" customHeight="1">
      <c r="A440" s="96">
        <v>427</v>
      </c>
      <c r="B440" s="181">
        <v>13988</v>
      </c>
      <c r="C440" s="175" t="s">
        <v>840</v>
      </c>
      <c r="D440" s="176"/>
      <c r="E440" s="235" t="s">
        <v>182</v>
      </c>
      <c r="F440" s="239" t="s">
        <v>841</v>
      </c>
      <c r="G440" s="231" t="s">
        <v>842</v>
      </c>
      <c r="H440" s="219" t="str">
        <f t="shared" si="21"/>
        <v>фото</v>
      </c>
      <c r="I440" s="132" t="s">
        <v>843</v>
      </c>
      <c r="J440" s="133" t="s">
        <v>27</v>
      </c>
      <c r="K440" s="134">
        <v>8</v>
      </c>
      <c r="L440" s="182">
        <v>137.69999999999999</v>
      </c>
      <c r="M440" s="213">
        <v>1</v>
      </c>
      <c r="N440" s="94"/>
      <c r="O440" s="91">
        <f t="shared" si="22"/>
        <v>0</v>
      </c>
      <c r="P440" s="92">
        <v>4607109918401</v>
      </c>
      <c r="Q440" s="95"/>
      <c r="R440" s="99"/>
    </row>
    <row r="441" spans="1:18" ht="72.2" customHeight="1">
      <c r="A441" s="96">
        <v>428</v>
      </c>
      <c r="B441" s="181">
        <v>2976</v>
      </c>
      <c r="C441" s="175" t="s">
        <v>3419</v>
      </c>
      <c r="D441" s="176"/>
      <c r="E441" s="235" t="s">
        <v>182</v>
      </c>
      <c r="F441" s="239" t="s">
        <v>3425</v>
      </c>
      <c r="G441" s="231" t="s">
        <v>3428</v>
      </c>
      <c r="H441" s="219" t="str">
        <f t="shared" si="21"/>
        <v>фото</v>
      </c>
      <c r="I441" s="132" t="s">
        <v>3422</v>
      </c>
      <c r="J441" s="133" t="s">
        <v>27</v>
      </c>
      <c r="K441" s="134">
        <v>8</v>
      </c>
      <c r="L441" s="182">
        <v>137.69999999999999</v>
      </c>
      <c r="M441" s="213">
        <v>1</v>
      </c>
      <c r="N441" s="94"/>
      <c r="O441" s="91">
        <f t="shared" si="22"/>
        <v>0</v>
      </c>
      <c r="P441" s="92">
        <v>4607109962510</v>
      </c>
      <c r="Q441" s="138">
        <v>2022</v>
      </c>
      <c r="R441" s="99"/>
    </row>
    <row r="442" spans="1:18" ht="72.2" customHeight="1">
      <c r="A442" s="96">
        <v>429</v>
      </c>
      <c r="B442" s="181">
        <v>2858</v>
      </c>
      <c r="C442" s="175" t="s">
        <v>794</v>
      </c>
      <c r="D442" s="176"/>
      <c r="E442" s="235" t="s">
        <v>182</v>
      </c>
      <c r="F442" s="239" t="s">
        <v>795</v>
      </c>
      <c r="G442" s="231" t="s">
        <v>796</v>
      </c>
      <c r="H442" s="219" t="str">
        <f t="shared" si="21"/>
        <v>фото</v>
      </c>
      <c r="I442" s="132" t="s">
        <v>797</v>
      </c>
      <c r="J442" s="133" t="s">
        <v>27</v>
      </c>
      <c r="K442" s="134">
        <v>8</v>
      </c>
      <c r="L442" s="182">
        <v>137.69999999999999</v>
      </c>
      <c r="M442" s="213">
        <v>1</v>
      </c>
      <c r="N442" s="94"/>
      <c r="O442" s="91">
        <f t="shared" si="22"/>
        <v>0</v>
      </c>
      <c r="P442" s="92">
        <v>4607109964835</v>
      </c>
      <c r="Q442" s="95"/>
      <c r="R442" s="99"/>
    </row>
    <row r="443" spans="1:18" ht="72.2" customHeight="1">
      <c r="A443" s="96">
        <v>430</v>
      </c>
      <c r="B443" s="181">
        <v>13993</v>
      </c>
      <c r="C443" s="175" t="s">
        <v>859</v>
      </c>
      <c r="D443" s="176"/>
      <c r="E443" s="235" t="s">
        <v>182</v>
      </c>
      <c r="F443" s="239" t="s">
        <v>860</v>
      </c>
      <c r="G443" s="231" t="s">
        <v>861</v>
      </c>
      <c r="H443" s="219" t="str">
        <f t="shared" si="21"/>
        <v>фото</v>
      </c>
      <c r="I443" s="132" t="s">
        <v>567</v>
      </c>
      <c r="J443" s="133" t="s">
        <v>27</v>
      </c>
      <c r="K443" s="134">
        <v>8</v>
      </c>
      <c r="L443" s="182">
        <v>137.69999999999999</v>
      </c>
      <c r="M443" s="213">
        <v>1</v>
      </c>
      <c r="N443" s="94"/>
      <c r="O443" s="91">
        <f t="shared" si="22"/>
        <v>0</v>
      </c>
      <c r="P443" s="92">
        <v>4607109918357</v>
      </c>
      <c r="Q443" s="95"/>
      <c r="R443" s="99"/>
    </row>
    <row r="444" spans="1:18" ht="72.2" customHeight="1">
      <c r="A444" s="96">
        <v>431</v>
      </c>
      <c r="B444" s="181">
        <v>14027</v>
      </c>
      <c r="C444" s="175" t="s">
        <v>947</v>
      </c>
      <c r="D444" s="176"/>
      <c r="E444" s="235" t="s">
        <v>182</v>
      </c>
      <c r="F444" s="239" t="s">
        <v>948</v>
      </c>
      <c r="G444" s="231" t="s">
        <v>949</v>
      </c>
      <c r="H444" s="219" t="str">
        <f t="shared" si="21"/>
        <v>фото</v>
      </c>
      <c r="I444" s="132" t="s">
        <v>950</v>
      </c>
      <c r="J444" s="133" t="s">
        <v>27</v>
      </c>
      <c r="K444" s="134">
        <v>8</v>
      </c>
      <c r="L444" s="182">
        <v>137.69999999999999</v>
      </c>
      <c r="M444" s="213">
        <v>1</v>
      </c>
      <c r="N444" s="94"/>
      <c r="O444" s="91">
        <f t="shared" si="22"/>
        <v>0</v>
      </c>
      <c r="P444" s="92">
        <v>4607109918012</v>
      </c>
      <c r="Q444" s="95"/>
      <c r="R444" s="99"/>
    </row>
    <row r="445" spans="1:18" ht="71.099999999999994" customHeight="1">
      <c r="A445" s="96">
        <v>432</v>
      </c>
      <c r="B445" s="181">
        <v>1003</v>
      </c>
      <c r="C445" s="175" t="s">
        <v>809</v>
      </c>
      <c r="D445" s="176"/>
      <c r="E445" s="235" t="s">
        <v>182</v>
      </c>
      <c r="F445" s="239" t="s">
        <v>810</v>
      </c>
      <c r="G445" s="231" t="s">
        <v>811</v>
      </c>
      <c r="H445" s="219" t="str">
        <f t="shared" si="21"/>
        <v>фото</v>
      </c>
      <c r="I445" s="132" t="s">
        <v>812</v>
      </c>
      <c r="J445" s="133" t="s">
        <v>27</v>
      </c>
      <c r="K445" s="134">
        <v>8</v>
      </c>
      <c r="L445" s="182">
        <v>137.69999999999999</v>
      </c>
      <c r="M445" s="213">
        <v>1</v>
      </c>
      <c r="N445" s="94"/>
      <c r="O445" s="91">
        <f t="shared" si="22"/>
        <v>0</v>
      </c>
      <c r="P445" s="92">
        <v>4607109986264</v>
      </c>
      <c r="Q445" s="95"/>
      <c r="R445" s="99"/>
    </row>
    <row r="446" spans="1:18" ht="62.85" customHeight="1">
      <c r="A446" s="96">
        <v>433</v>
      </c>
      <c r="B446" s="181">
        <v>1004</v>
      </c>
      <c r="C446" s="175" t="s">
        <v>813</v>
      </c>
      <c r="D446" s="176"/>
      <c r="E446" s="235" t="s">
        <v>182</v>
      </c>
      <c r="F446" s="239" t="s">
        <v>814</v>
      </c>
      <c r="G446" s="231" t="s">
        <v>815</v>
      </c>
      <c r="H446" s="219" t="str">
        <f t="shared" si="21"/>
        <v>фото</v>
      </c>
      <c r="I446" s="132" t="s">
        <v>16</v>
      </c>
      <c r="J446" s="133" t="s">
        <v>27</v>
      </c>
      <c r="K446" s="134">
        <v>8</v>
      </c>
      <c r="L446" s="182">
        <v>137.69999999999999</v>
      </c>
      <c r="M446" s="213">
        <v>1</v>
      </c>
      <c r="N446" s="94"/>
      <c r="O446" s="91">
        <f t="shared" si="22"/>
        <v>0</v>
      </c>
      <c r="P446" s="92">
        <v>4607109986271</v>
      </c>
      <c r="Q446" s="95"/>
      <c r="R446" s="99"/>
    </row>
    <row r="447" spans="1:18" ht="15">
      <c r="A447" s="96">
        <v>434</v>
      </c>
      <c r="B447" s="90"/>
      <c r="C447" s="90"/>
      <c r="D447" s="90"/>
      <c r="E447" s="225" t="s">
        <v>1052</v>
      </c>
      <c r="F447" s="89"/>
      <c r="G447" s="90"/>
      <c r="H447" s="90"/>
      <c r="I447" s="180"/>
      <c r="J447" s="90"/>
      <c r="K447" s="90"/>
      <c r="L447" s="90"/>
      <c r="M447" s="90"/>
      <c r="N447" s="90"/>
      <c r="O447" s="90"/>
      <c r="P447" s="90"/>
      <c r="Q447" s="90"/>
      <c r="R447" s="171"/>
    </row>
    <row r="448" spans="1:18" ht="72" customHeight="1">
      <c r="A448" s="96">
        <v>435</v>
      </c>
      <c r="B448" s="181">
        <v>13983</v>
      </c>
      <c r="C448" s="175" t="s">
        <v>1053</v>
      </c>
      <c r="D448" s="176"/>
      <c r="E448" s="235" t="s">
        <v>182</v>
      </c>
      <c r="F448" s="239" t="s">
        <v>1054</v>
      </c>
      <c r="G448" s="231" t="s">
        <v>1055</v>
      </c>
      <c r="H448" s="219" t="str">
        <f t="shared" ref="H448:H477" si="23">HYPERLINK("https://www.gardenbulbs.ru/images/Gladiolus_CL/thumbnails/"&amp;C448&amp;".jpg","фото")</f>
        <v>фото</v>
      </c>
      <c r="I448" s="132" t="s">
        <v>1056</v>
      </c>
      <c r="J448" s="133" t="s">
        <v>27</v>
      </c>
      <c r="K448" s="134">
        <v>10</v>
      </c>
      <c r="L448" s="182">
        <v>126.3</v>
      </c>
      <c r="M448" s="213">
        <v>1</v>
      </c>
      <c r="N448" s="94"/>
      <c r="O448" s="91">
        <f t="shared" ref="O448:O477" si="24">IF(ISERROR(L448*N448),0,L448*N448)</f>
        <v>0</v>
      </c>
      <c r="P448" s="92">
        <v>4607109918456</v>
      </c>
      <c r="Q448" s="95"/>
      <c r="R448" s="99"/>
    </row>
    <row r="449" spans="1:18" ht="72.2" customHeight="1">
      <c r="A449" s="96">
        <v>436</v>
      </c>
      <c r="B449" s="181">
        <v>5778</v>
      </c>
      <c r="C449" s="175" t="s">
        <v>1057</v>
      </c>
      <c r="D449" s="176"/>
      <c r="E449" s="235" t="s">
        <v>182</v>
      </c>
      <c r="F449" s="239" t="s">
        <v>1058</v>
      </c>
      <c r="G449" s="231" t="s">
        <v>1059</v>
      </c>
      <c r="H449" s="219" t="str">
        <f t="shared" si="23"/>
        <v>фото</v>
      </c>
      <c r="I449" s="132" t="s">
        <v>1060</v>
      </c>
      <c r="J449" s="133" t="s">
        <v>27</v>
      </c>
      <c r="K449" s="134">
        <v>10</v>
      </c>
      <c r="L449" s="182">
        <v>138.30000000000001</v>
      </c>
      <c r="M449" s="213">
        <v>1</v>
      </c>
      <c r="N449" s="94"/>
      <c r="O449" s="91">
        <f t="shared" si="24"/>
        <v>0</v>
      </c>
      <c r="P449" s="92">
        <v>4607109931202</v>
      </c>
      <c r="Q449" s="95"/>
      <c r="R449" s="99"/>
    </row>
    <row r="450" spans="1:18" ht="72.2" customHeight="1">
      <c r="A450" s="96">
        <v>437</v>
      </c>
      <c r="B450" s="181">
        <v>5781</v>
      </c>
      <c r="C450" s="175" t="s">
        <v>3620</v>
      </c>
      <c r="D450" s="176"/>
      <c r="E450" s="235" t="s">
        <v>182</v>
      </c>
      <c r="F450" s="239" t="s">
        <v>1061</v>
      </c>
      <c r="G450" s="231" t="s">
        <v>1062</v>
      </c>
      <c r="H450" s="219" t="str">
        <f t="shared" si="23"/>
        <v>фото</v>
      </c>
      <c r="I450" s="132" t="s">
        <v>1063</v>
      </c>
      <c r="J450" s="133" t="s">
        <v>27</v>
      </c>
      <c r="K450" s="134">
        <v>10</v>
      </c>
      <c r="L450" s="182">
        <v>138.30000000000001</v>
      </c>
      <c r="M450" s="213">
        <v>1</v>
      </c>
      <c r="N450" s="94"/>
      <c r="O450" s="91">
        <f t="shared" si="24"/>
        <v>0</v>
      </c>
      <c r="P450" s="92">
        <v>4607109931172</v>
      </c>
      <c r="Q450" s="95"/>
      <c r="R450" s="99"/>
    </row>
    <row r="451" spans="1:18" ht="72.2" customHeight="1">
      <c r="A451" s="96">
        <v>438</v>
      </c>
      <c r="B451" s="181">
        <v>7028</v>
      </c>
      <c r="C451" s="175" t="s">
        <v>1064</v>
      </c>
      <c r="D451" s="176"/>
      <c r="E451" s="235" t="s">
        <v>182</v>
      </c>
      <c r="F451" s="239" t="s">
        <v>1065</v>
      </c>
      <c r="G451" s="231" t="s">
        <v>1066</v>
      </c>
      <c r="H451" s="219" t="str">
        <f t="shared" si="23"/>
        <v>фото</v>
      </c>
      <c r="I451" s="132" t="s">
        <v>1067</v>
      </c>
      <c r="J451" s="133" t="s">
        <v>27</v>
      </c>
      <c r="K451" s="134">
        <v>10</v>
      </c>
      <c r="L451" s="182">
        <v>138.30000000000001</v>
      </c>
      <c r="M451" s="213">
        <v>1</v>
      </c>
      <c r="N451" s="94"/>
      <c r="O451" s="91">
        <f t="shared" si="24"/>
        <v>0</v>
      </c>
      <c r="P451" s="92">
        <v>4607109928837</v>
      </c>
      <c r="Q451" s="95"/>
      <c r="R451" s="99"/>
    </row>
    <row r="452" spans="1:18" ht="72.2" customHeight="1">
      <c r="A452" s="96">
        <v>439</v>
      </c>
      <c r="B452" s="181">
        <v>13986</v>
      </c>
      <c r="C452" s="175" t="s">
        <v>3621</v>
      </c>
      <c r="D452" s="176"/>
      <c r="E452" s="235" t="s">
        <v>182</v>
      </c>
      <c r="F452" s="239" t="s">
        <v>1068</v>
      </c>
      <c r="G452" s="231" t="s">
        <v>1069</v>
      </c>
      <c r="H452" s="219" t="str">
        <f t="shared" si="23"/>
        <v>фото</v>
      </c>
      <c r="I452" s="132" t="s">
        <v>1070</v>
      </c>
      <c r="J452" s="133" t="s">
        <v>27</v>
      </c>
      <c r="K452" s="134">
        <v>10</v>
      </c>
      <c r="L452" s="182">
        <v>138.30000000000001</v>
      </c>
      <c r="M452" s="213">
        <v>1</v>
      </c>
      <c r="N452" s="94"/>
      <c r="O452" s="91">
        <f t="shared" si="24"/>
        <v>0</v>
      </c>
      <c r="P452" s="92">
        <v>4607109918425</v>
      </c>
      <c r="Q452" s="95"/>
      <c r="R452" s="99"/>
    </row>
    <row r="453" spans="1:18" ht="72" customHeight="1">
      <c r="A453" s="96">
        <v>440</v>
      </c>
      <c r="B453" s="181">
        <v>3485</v>
      </c>
      <c r="C453" s="175" t="s">
        <v>241</v>
      </c>
      <c r="D453" s="176"/>
      <c r="E453" s="235" t="s">
        <v>182</v>
      </c>
      <c r="F453" s="239" t="s">
        <v>242</v>
      </c>
      <c r="G453" s="231" t="s">
        <v>243</v>
      </c>
      <c r="H453" s="219" t="str">
        <f t="shared" si="23"/>
        <v>фото</v>
      </c>
      <c r="I453" s="132" t="s">
        <v>1142</v>
      </c>
      <c r="J453" s="133" t="s">
        <v>28</v>
      </c>
      <c r="K453" s="134">
        <v>8</v>
      </c>
      <c r="L453" s="182">
        <v>135.79999999999998</v>
      </c>
      <c r="M453" s="213">
        <v>1</v>
      </c>
      <c r="N453" s="94"/>
      <c r="O453" s="91">
        <f t="shared" si="24"/>
        <v>0</v>
      </c>
      <c r="P453" s="92">
        <v>4607109972007</v>
      </c>
      <c r="Q453" s="95"/>
      <c r="R453" s="99"/>
    </row>
    <row r="454" spans="1:18" ht="69.95" customHeight="1">
      <c r="A454" s="96">
        <v>441</v>
      </c>
      <c r="B454" s="181">
        <v>6376</v>
      </c>
      <c r="C454" s="175" t="s">
        <v>1071</v>
      </c>
      <c r="D454" s="176"/>
      <c r="E454" s="235" t="s">
        <v>182</v>
      </c>
      <c r="F454" s="239" t="s">
        <v>1072</v>
      </c>
      <c r="G454" s="231" t="s">
        <v>1073</v>
      </c>
      <c r="H454" s="219" t="str">
        <f t="shared" si="23"/>
        <v>фото</v>
      </c>
      <c r="I454" s="132" t="s">
        <v>1074</v>
      </c>
      <c r="J454" s="133" t="s">
        <v>27</v>
      </c>
      <c r="K454" s="134">
        <v>10</v>
      </c>
      <c r="L454" s="182">
        <v>133.5</v>
      </c>
      <c r="M454" s="213">
        <v>1</v>
      </c>
      <c r="N454" s="94"/>
      <c r="O454" s="91">
        <f t="shared" si="24"/>
        <v>0</v>
      </c>
      <c r="P454" s="92">
        <v>4607109928868</v>
      </c>
      <c r="Q454" s="95"/>
      <c r="R454" s="99"/>
    </row>
    <row r="455" spans="1:18" ht="72.2" customHeight="1">
      <c r="A455" s="96">
        <v>442</v>
      </c>
      <c r="B455" s="181">
        <v>7062</v>
      </c>
      <c r="C455" s="175" t="s">
        <v>257</v>
      </c>
      <c r="D455" s="176"/>
      <c r="E455" s="235" t="s">
        <v>182</v>
      </c>
      <c r="F455" s="239" t="s">
        <v>258</v>
      </c>
      <c r="G455" s="231" t="s">
        <v>259</v>
      </c>
      <c r="H455" s="219" t="str">
        <f t="shared" si="23"/>
        <v>фото</v>
      </c>
      <c r="I455" s="132" t="s">
        <v>260</v>
      </c>
      <c r="J455" s="133" t="s">
        <v>27</v>
      </c>
      <c r="K455" s="134">
        <v>10</v>
      </c>
      <c r="L455" s="182">
        <v>133.5</v>
      </c>
      <c r="M455" s="213">
        <v>1</v>
      </c>
      <c r="N455" s="94"/>
      <c r="O455" s="91">
        <f t="shared" si="24"/>
        <v>0</v>
      </c>
      <c r="P455" s="92">
        <v>4607109928851</v>
      </c>
      <c r="Q455" s="95"/>
      <c r="R455" s="99"/>
    </row>
    <row r="456" spans="1:18" ht="72.2" customHeight="1">
      <c r="A456" s="96">
        <v>443</v>
      </c>
      <c r="B456" s="181">
        <v>6983</v>
      </c>
      <c r="C456" s="175" t="s">
        <v>1075</v>
      </c>
      <c r="D456" s="176"/>
      <c r="E456" s="235" t="s">
        <v>182</v>
      </c>
      <c r="F456" s="239" t="s">
        <v>1076</v>
      </c>
      <c r="G456" s="231" t="s">
        <v>1077</v>
      </c>
      <c r="H456" s="219" t="str">
        <f t="shared" si="23"/>
        <v>фото</v>
      </c>
      <c r="I456" s="132" t="s">
        <v>1078</v>
      </c>
      <c r="J456" s="133" t="s">
        <v>27</v>
      </c>
      <c r="K456" s="134">
        <v>10</v>
      </c>
      <c r="L456" s="182">
        <v>133.5</v>
      </c>
      <c r="M456" s="213">
        <v>1</v>
      </c>
      <c r="N456" s="94"/>
      <c r="O456" s="91">
        <f t="shared" si="24"/>
        <v>0</v>
      </c>
      <c r="P456" s="92">
        <v>4607109946275</v>
      </c>
      <c r="Q456" s="95"/>
      <c r="R456" s="99"/>
    </row>
    <row r="457" spans="1:18" ht="72.2" customHeight="1">
      <c r="A457" s="96">
        <v>444</v>
      </c>
      <c r="B457" s="181">
        <v>16033</v>
      </c>
      <c r="C457" s="175" t="s">
        <v>3622</v>
      </c>
      <c r="D457" s="176"/>
      <c r="E457" s="235" t="s">
        <v>182</v>
      </c>
      <c r="F457" s="239" t="s">
        <v>1079</v>
      </c>
      <c r="G457" s="231" t="s">
        <v>1080</v>
      </c>
      <c r="H457" s="219" t="str">
        <f t="shared" si="23"/>
        <v>фото</v>
      </c>
      <c r="I457" s="132" t="s">
        <v>1081</v>
      </c>
      <c r="J457" s="133" t="s">
        <v>27</v>
      </c>
      <c r="K457" s="134">
        <v>10</v>
      </c>
      <c r="L457" s="182">
        <v>138.30000000000001</v>
      </c>
      <c r="M457" s="213">
        <v>1</v>
      </c>
      <c r="N457" s="94"/>
      <c r="O457" s="91">
        <f t="shared" si="24"/>
        <v>0</v>
      </c>
      <c r="P457" s="92">
        <v>4607109915059</v>
      </c>
      <c r="Q457" s="138">
        <v>2021</v>
      </c>
      <c r="R457" s="99"/>
    </row>
    <row r="458" spans="1:18" ht="72.2" customHeight="1">
      <c r="A458" s="96">
        <v>445</v>
      </c>
      <c r="B458" s="181">
        <v>6985</v>
      </c>
      <c r="C458" s="175" t="s">
        <v>3623</v>
      </c>
      <c r="D458" s="176"/>
      <c r="E458" s="235" t="s">
        <v>182</v>
      </c>
      <c r="F458" s="239" t="s">
        <v>1082</v>
      </c>
      <c r="G458" s="231" t="s">
        <v>1083</v>
      </c>
      <c r="H458" s="219" t="str">
        <f t="shared" si="23"/>
        <v>фото</v>
      </c>
      <c r="I458" s="132" t="s">
        <v>1084</v>
      </c>
      <c r="J458" s="133" t="s">
        <v>27</v>
      </c>
      <c r="K458" s="134">
        <v>10</v>
      </c>
      <c r="L458" s="182">
        <v>140.69999999999999</v>
      </c>
      <c r="M458" s="213">
        <v>1</v>
      </c>
      <c r="N458" s="94"/>
      <c r="O458" s="91">
        <f t="shared" si="24"/>
        <v>0</v>
      </c>
      <c r="P458" s="92">
        <v>4607109986325</v>
      </c>
      <c r="Q458" s="95"/>
      <c r="R458" s="99"/>
    </row>
    <row r="459" spans="1:18" ht="72.2" customHeight="1">
      <c r="A459" s="96">
        <v>446</v>
      </c>
      <c r="B459" s="181">
        <v>2954</v>
      </c>
      <c r="C459" s="175" t="s">
        <v>3624</v>
      </c>
      <c r="D459" s="176"/>
      <c r="E459" s="235" t="s">
        <v>182</v>
      </c>
      <c r="F459" s="239" t="s">
        <v>1085</v>
      </c>
      <c r="G459" s="231" t="s">
        <v>1086</v>
      </c>
      <c r="H459" s="219" t="str">
        <f t="shared" si="23"/>
        <v>фото</v>
      </c>
      <c r="I459" s="132" t="s">
        <v>1087</v>
      </c>
      <c r="J459" s="133" t="s">
        <v>27</v>
      </c>
      <c r="K459" s="134">
        <v>10</v>
      </c>
      <c r="L459" s="182">
        <v>133.5</v>
      </c>
      <c r="M459" s="213">
        <v>1</v>
      </c>
      <c r="N459" s="94"/>
      <c r="O459" s="91">
        <f t="shared" si="24"/>
        <v>0</v>
      </c>
      <c r="P459" s="92">
        <v>4607109971963</v>
      </c>
      <c r="Q459" s="95"/>
      <c r="R459" s="99"/>
    </row>
    <row r="460" spans="1:18" ht="72.2" customHeight="1">
      <c r="A460" s="96">
        <v>447</v>
      </c>
      <c r="B460" s="181">
        <v>6984</v>
      </c>
      <c r="C460" s="175" t="s">
        <v>1088</v>
      </c>
      <c r="D460" s="176"/>
      <c r="E460" s="235" t="s">
        <v>182</v>
      </c>
      <c r="F460" s="239" t="s">
        <v>1089</v>
      </c>
      <c r="G460" s="231" t="s">
        <v>1090</v>
      </c>
      <c r="H460" s="219" t="str">
        <f t="shared" si="23"/>
        <v>фото</v>
      </c>
      <c r="I460" s="132" t="s">
        <v>1091</v>
      </c>
      <c r="J460" s="133" t="s">
        <v>27</v>
      </c>
      <c r="K460" s="134">
        <v>10</v>
      </c>
      <c r="L460" s="182">
        <v>138.30000000000001</v>
      </c>
      <c r="M460" s="213">
        <v>1</v>
      </c>
      <c r="N460" s="94"/>
      <c r="O460" s="91">
        <f t="shared" si="24"/>
        <v>0</v>
      </c>
      <c r="P460" s="92">
        <v>4607109946282</v>
      </c>
      <c r="Q460" s="95"/>
      <c r="R460" s="99"/>
    </row>
    <row r="461" spans="1:18" ht="72.2" customHeight="1">
      <c r="A461" s="96">
        <v>448</v>
      </c>
      <c r="B461" s="181">
        <v>420</v>
      </c>
      <c r="C461" s="175" t="s">
        <v>276</v>
      </c>
      <c r="D461" s="176"/>
      <c r="E461" s="235" t="s">
        <v>182</v>
      </c>
      <c r="F461" s="239" t="s">
        <v>277</v>
      </c>
      <c r="G461" s="231" t="s">
        <v>278</v>
      </c>
      <c r="H461" s="219" t="str">
        <f t="shared" si="23"/>
        <v>фото</v>
      </c>
      <c r="I461" s="132" t="s">
        <v>279</v>
      </c>
      <c r="J461" s="133" t="s">
        <v>27</v>
      </c>
      <c r="K461" s="134">
        <v>10</v>
      </c>
      <c r="L461" s="182">
        <v>138.30000000000001</v>
      </c>
      <c r="M461" s="213">
        <v>1</v>
      </c>
      <c r="N461" s="94"/>
      <c r="O461" s="91">
        <f t="shared" si="24"/>
        <v>0</v>
      </c>
      <c r="P461" s="92">
        <v>4607109928844</v>
      </c>
      <c r="Q461" s="95"/>
      <c r="R461" s="99"/>
    </row>
    <row r="462" spans="1:18" ht="72.2" customHeight="1">
      <c r="A462" s="96">
        <v>449</v>
      </c>
      <c r="B462" s="181">
        <v>2352</v>
      </c>
      <c r="C462" s="175" t="s">
        <v>3625</v>
      </c>
      <c r="D462" s="176"/>
      <c r="E462" s="235" t="s">
        <v>182</v>
      </c>
      <c r="F462" s="239" t="s">
        <v>1092</v>
      </c>
      <c r="G462" s="231" t="s">
        <v>1093</v>
      </c>
      <c r="H462" s="219" t="str">
        <f t="shared" si="23"/>
        <v>фото</v>
      </c>
      <c r="I462" s="132" t="s">
        <v>1094</v>
      </c>
      <c r="J462" s="133" t="s">
        <v>27</v>
      </c>
      <c r="K462" s="134">
        <v>10</v>
      </c>
      <c r="L462" s="182">
        <v>131.1</v>
      </c>
      <c r="M462" s="213">
        <v>1</v>
      </c>
      <c r="N462" s="94"/>
      <c r="O462" s="91">
        <f t="shared" si="24"/>
        <v>0</v>
      </c>
      <c r="P462" s="92">
        <v>4607109956861</v>
      </c>
      <c r="Q462" s="95"/>
      <c r="R462" s="99"/>
    </row>
    <row r="463" spans="1:18" ht="72.2" customHeight="1">
      <c r="A463" s="96">
        <v>450</v>
      </c>
      <c r="B463" s="181">
        <v>3823</v>
      </c>
      <c r="C463" s="175" t="s">
        <v>1095</v>
      </c>
      <c r="D463" s="176"/>
      <c r="E463" s="235" t="s">
        <v>182</v>
      </c>
      <c r="F463" s="239" t="s">
        <v>1096</v>
      </c>
      <c r="G463" s="231" t="s">
        <v>1097</v>
      </c>
      <c r="H463" s="219" t="str">
        <f t="shared" si="23"/>
        <v>фото</v>
      </c>
      <c r="I463" s="132" t="s">
        <v>1098</v>
      </c>
      <c r="J463" s="133" t="s">
        <v>27</v>
      </c>
      <c r="K463" s="134">
        <v>10</v>
      </c>
      <c r="L463" s="182">
        <v>133.5</v>
      </c>
      <c r="M463" s="213">
        <v>1</v>
      </c>
      <c r="N463" s="94"/>
      <c r="O463" s="91">
        <f t="shared" si="24"/>
        <v>0</v>
      </c>
      <c r="P463" s="92">
        <v>4607109986523</v>
      </c>
      <c r="Q463" s="95"/>
      <c r="R463" s="99"/>
    </row>
    <row r="464" spans="1:18" ht="72.2" customHeight="1">
      <c r="A464" s="96">
        <v>451</v>
      </c>
      <c r="B464" s="181">
        <v>6313</v>
      </c>
      <c r="C464" s="175" t="s">
        <v>3626</v>
      </c>
      <c r="D464" s="176"/>
      <c r="E464" s="235" t="s">
        <v>182</v>
      </c>
      <c r="F464" s="239" t="s">
        <v>1099</v>
      </c>
      <c r="G464" s="231" t="s">
        <v>1100</v>
      </c>
      <c r="H464" s="219" t="str">
        <f t="shared" si="23"/>
        <v>фото</v>
      </c>
      <c r="I464" s="132" t="s">
        <v>1101</v>
      </c>
      <c r="J464" s="133" t="s">
        <v>27</v>
      </c>
      <c r="K464" s="134">
        <v>10</v>
      </c>
      <c r="L464" s="182">
        <v>133.5</v>
      </c>
      <c r="M464" s="213">
        <v>1</v>
      </c>
      <c r="N464" s="94"/>
      <c r="O464" s="91">
        <f t="shared" si="24"/>
        <v>0</v>
      </c>
      <c r="P464" s="92">
        <v>4607109971796</v>
      </c>
      <c r="Q464" s="95"/>
      <c r="R464" s="99"/>
    </row>
    <row r="465" spans="1:20" ht="72.2" customHeight="1">
      <c r="A465" s="96">
        <v>452</v>
      </c>
      <c r="B465" s="181">
        <v>2955</v>
      </c>
      <c r="C465" s="175" t="s">
        <v>3627</v>
      </c>
      <c r="D465" s="176"/>
      <c r="E465" s="235" t="s">
        <v>182</v>
      </c>
      <c r="F465" s="239" t="s">
        <v>1102</v>
      </c>
      <c r="G465" s="231" t="s">
        <v>1103</v>
      </c>
      <c r="H465" s="219" t="str">
        <f t="shared" si="23"/>
        <v>фото</v>
      </c>
      <c r="I465" s="132" t="s">
        <v>1104</v>
      </c>
      <c r="J465" s="133" t="s">
        <v>27</v>
      </c>
      <c r="K465" s="134">
        <v>10</v>
      </c>
      <c r="L465" s="182">
        <v>133.5</v>
      </c>
      <c r="M465" s="213">
        <v>1</v>
      </c>
      <c r="N465" s="94"/>
      <c r="O465" s="91">
        <f t="shared" si="24"/>
        <v>0</v>
      </c>
      <c r="P465" s="92">
        <v>4607109971987</v>
      </c>
      <c r="Q465" s="95"/>
      <c r="R465" s="99"/>
    </row>
    <row r="466" spans="1:20" ht="72" customHeight="1">
      <c r="A466" s="96">
        <v>453</v>
      </c>
      <c r="B466" s="181">
        <v>5780</v>
      </c>
      <c r="C466" s="175" t="s">
        <v>3628</v>
      </c>
      <c r="D466" s="176"/>
      <c r="E466" s="235" t="s">
        <v>182</v>
      </c>
      <c r="F466" s="239" t="s">
        <v>1105</v>
      </c>
      <c r="G466" s="231" t="s">
        <v>1106</v>
      </c>
      <c r="H466" s="219" t="str">
        <f t="shared" si="23"/>
        <v>фото</v>
      </c>
      <c r="I466" s="132" t="s">
        <v>1107</v>
      </c>
      <c r="J466" s="133" t="s">
        <v>27</v>
      </c>
      <c r="K466" s="134">
        <v>10</v>
      </c>
      <c r="L466" s="182">
        <v>138.30000000000001</v>
      </c>
      <c r="M466" s="213">
        <v>1</v>
      </c>
      <c r="N466" s="94"/>
      <c r="O466" s="91">
        <f t="shared" si="24"/>
        <v>0</v>
      </c>
      <c r="P466" s="92">
        <v>4607109931189</v>
      </c>
      <c r="Q466" s="95"/>
      <c r="R466" s="99"/>
    </row>
    <row r="467" spans="1:20" ht="72.2" customHeight="1">
      <c r="A467" s="96">
        <v>454</v>
      </c>
      <c r="B467" s="181">
        <v>2957</v>
      </c>
      <c r="C467" s="175" t="s">
        <v>3629</v>
      </c>
      <c r="D467" s="176"/>
      <c r="E467" s="235" t="s">
        <v>182</v>
      </c>
      <c r="F467" s="239" t="s">
        <v>1108</v>
      </c>
      <c r="G467" s="231" t="s">
        <v>1109</v>
      </c>
      <c r="H467" s="219" t="str">
        <f t="shared" si="23"/>
        <v>фото</v>
      </c>
      <c r="I467" s="132" t="s">
        <v>1110</v>
      </c>
      <c r="J467" s="133" t="s">
        <v>27</v>
      </c>
      <c r="K467" s="134">
        <v>10</v>
      </c>
      <c r="L467" s="182">
        <v>138.30000000000001</v>
      </c>
      <c r="M467" s="213">
        <v>1</v>
      </c>
      <c r="N467" s="94"/>
      <c r="O467" s="91">
        <f t="shared" si="24"/>
        <v>0</v>
      </c>
      <c r="P467" s="92">
        <v>4607109956984</v>
      </c>
      <c r="Q467" s="95"/>
      <c r="R467" s="99"/>
    </row>
    <row r="468" spans="1:20" ht="72.2" customHeight="1">
      <c r="A468" s="96">
        <v>455</v>
      </c>
      <c r="B468" s="181">
        <v>3481</v>
      </c>
      <c r="C468" s="175" t="s">
        <v>1111</v>
      </c>
      <c r="D468" s="176"/>
      <c r="E468" s="235" t="s">
        <v>182</v>
      </c>
      <c r="F468" s="239" t="s">
        <v>1112</v>
      </c>
      <c r="G468" s="231" t="s">
        <v>1113</v>
      </c>
      <c r="H468" s="219" t="str">
        <f t="shared" si="23"/>
        <v>фото</v>
      </c>
      <c r="I468" s="132" t="s">
        <v>1114</v>
      </c>
      <c r="J468" s="133" t="s">
        <v>27</v>
      </c>
      <c r="K468" s="134">
        <v>10</v>
      </c>
      <c r="L468" s="182">
        <v>138.30000000000001</v>
      </c>
      <c r="M468" s="213">
        <v>1</v>
      </c>
      <c r="N468" s="94"/>
      <c r="O468" s="91">
        <f t="shared" si="24"/>
        <v>0</v>
      </c>
      <c r="P468" s="92">
        <v>4607109971994</v>
      </c>
      <c r="Q468" s="95"/>
      <c r="R468" s="99"/>
      <c r="S468" s="136"/>
      <c r="T468" s="136"/>
    </row>
    <row r="469" spans="1:20" ht="72.2" customHeight="1">
      <c r="A469" s="96">
        <v>456</v>
      </c>
      <c r="B469" s="181">
        <v>14019</v>
      </c>
      <c r="C469" s="175" t="s">
        <v>3630</v>
      </c>
      <c r="D469" s="176"/>
      <c r="E469" s="235" t="s">
        <v>182</v>
      </c>
      <c r="F469" s="239" t="s">
        <v>1115</v>
      </c>
      <c r="G469" s="231" t="s">
        <v>1116</v>
      </c>
      <c r="H469" s="219" t="str">
        <f t="shared" si="23"/>
        <v>фото</v>
      </c>
      <c r="I469" s="132" t="s">
        <v>272</v>
      </c>
      <c r="J469" s="133" t="s">
        <v>27</v>
      </c>
      <c r="K469" s="134">
        <v>10</v>
      </c>
      <c r="L469" s="182">
        <v>133.5</v>
      </c>
      <c r="M469" s="213">
        <v>1</v>
      </c>
      <c r="N469" s="94"/>
      <c r="O469" s="91">
        <f t="shared" si="24"/>
        <v>0</v>
      </c>
      <c r="P469" s="92">
        <v>4607109918098</v>
      </c>
      <c r="Q469" s="95"/>
      <c r="R469" s="99"/>
    </row>
    <row r="470" spans="1:20" ht="72.2" customHeight="1">
      <c r="A470" s="96">
        <v>457</v>
      </c>
      <c r="B470" s="181">
        <v>2848</v>
      </c>
      <c r="C470" s="175" t="s">
        <v>1117</v>
      </c>
      <c r="D470" s="176"/>
      <c r="E470" s="235" t="s">
        <v>182</v>
      </c>
      <c r="F470" s="239" t="s">
        <v>1118</v>
      </c>
      <c r="G470" s="231" t="s">
        <v>1119</v>
      </c>
      <c r="H470" s="219" t="str">
        <f t="shared" si="23"/>
        <v>фото</v>
      </c>
      <c r="I470" s="132" t="s">
        <v>1120</v>
      </c>
      <c r="J470" s="133" t="s">
        <v>27</v>
      </c>
      <c r="K470" s="134">
        <v>10</v>
      </c>
      <c r="L470" s="182">
        <v>133.5</v>
      </c>
      <c r="M470" s="213">
        <v>1</v>
      </c>
      <c r="N470" s="94"/>
      <c r="O470" s="91">
        <f t="shared" si="24"/>
        <v>0</v>
      </c>
      <c r="P470" s="92">
        <v>4607109986417</v>
      </c>
      <c r="Q470" s="95"/>
      <c r="R470" s="99"/>
    </row>
    <row r="471" spans="1:20" ht="62.65" customHeight="1">
      <c r="A471" s="96">
        <v>458</v>
      </c>
      <c r="B471" s="181">
        <v>14020</v>
      </c>
      <c r="C471" s="175" t="s">
        <v>3631</v>
      </c>
      <c r="D471" s="176"/>
      <c r="E471" s="235" t="s">
        <v>182</v>
      </c>
      <c r="F471" s="239" t="s">
        <v>1121</v>
      </c>
      <c r="G471" s="231" t="s">
        <v>1122</v>
      </c>
      <c r="H471" s="219" t="str">
        <f t="shared" si="23"/>
        <v>фото</v>
      </c>
      <c r="I471" s="132" t="s">
        <v>1123</v>
      </c>
      <c r="J471" s="133" t="s">
        <v>27</v>
      </c>
      <c r="K471" s="134">
        <v>10</v>
      </c>
      <c r="L471" s="182">
        <v>138.30000000000001</v>
      </c>
      <c r="M471" s="213">
        <v>1</v>
      </c>
      <c r="N471" s="94"/>
      <c r="O471" s="91">
        <f t="shared" si="24"/>
        <v>0</v>
      </c>
      <c r="P471" s="92">
        <v>4607109918081</v>
      </c>
      <c r="Q471" s="95"/>
      <c r="R471" s="99"/>
    </row>
    <row r="472" spans="1:20" ht="72.2" customHeight="1">
      <c r="A472" s="96">
        <v>459</v>
      </c>
      <c r="B472" s="181">
        <v>2971</v>
      </c>
      <c r="C472" s="175" t="s">
        <v>1124</v>
      </c>
      <c r="D472" s="176"/>
      <c r="E472" s="235" t="s">
        <v>182</v>
      </c>
      <c r="F472" s="239" t="s">
        <v>1125</v>
      </c>
      <c r="G472" s="231" t="s">
        <v>1126</v>
      </c>
      <c r="H472" s="219" t="str">
        <f t="shared" si="23"/>
        <v>фото</v>
      </c>
      <c r="I472" s="132" t="s">
        <v>1127</v>
      </c>
      <c r="J472" s="133" t="s">
        <v>27</v>
      </c>
      <c r="K472" s="134">
        <v>10</v>
      </c>
      <c r="L472" s="182">
        <v>133.5</v>
      </c>
      <c r="M472" s="213">
        <v>1</v>
      </c>
      <c r="N472" s="94"/>
      <c r="O472" s="91">
        <f t="shared" si="24"/>
        <v>0</v>
      </c>
      <c r="P472" s="92">
        <v>4607109980361</v>
      </c>
      <c r="Q472" s="95"/>
      <c r="R472" s="99"/>
    </row>
    <row r="473" spans="1:20" ht="71.849999999999994" customHeight="1">
      <c r="A473" s="96">
        <v>460</v>
      </c>
      <c r="B473" s="181">
        <v>13994</v>
      </c>
      <c r="C473" s="175" t="s">
        <v>3632</v>
      </c>
      <c r="D473" s="176"/>
      <c r="E473" s="235" t="s">
        <v>182</v>
      </c>
      <c r="F473" s="239" t="s">
        <v>1128</v>
      </c>
      <c r="G473" s="231" t="s">
        <v>1129</v>
      </c>
      <c r="H473" s="219" t="str">
        <f t="shared" si="23"/>
        <v>фото</v>
      </c>
      <c r="I473" s="132" t="s">
        <v>1130</v>
      </c>
      <c r="J473" s="133" t="s">
        <v>27</v>
      </c>
      <c r="K473" s="134">
        <v>10</v>
      </c>
      <c r="L473" s="182">
        <v>133.5</v>
      </c>
      <c r="M473" s="213">
        <v>1</v>
      </c>
      <c r="N473" s="94"/>
      <c r="O473" s="91">
        <f t="shared" si="24"/>
        <v>0</v>
      </c>
      <c r="P473" s="92">
        <v>4607109918340</v>
      </c>
      <c r="Q473" s="95"/>
      <c r="R473" s="99"/>
    </row>
    <row r="474" spans="1:20" ht="72.2" customHeight="1">
      <c r="A474" s="96">
        <v>461</v>
      </c>
      <c r="B474" s="181">
        <v>1193</v>
      </c>
      <c r="C474" s="175" t="s">
        <v>331</v>
      </c>
      <c r="D474" s="176"/>
      <c r="E474" s="235" t="s">
        <v>182</v>
      </c>
      <c r="F474" s="239" t="s">
        <v>332</v>
      </c>
      <c r="G474" s="231" t="s">
        <v>333</v>
      </c>
      <c r="H474" s="219" t="str">
        <f t="shared" si="23"/>
        <v>фото</v>
      </c>
      <c r="I474" s="132" t="s">
        <v>334</v>
      </c>
      <c r="J474" s="133" t="s">
        <v>28</v>
      </c>
      <c r="K474" s="134">
        <v>8</v>
      </c>
      <c r="L474" s="182">
        <v>135.79999999999998</v>
      </c>
      <c r="M474" s="213">
        <v>1</v>
      </c>
      <c r="N474" s="94"/>
      <c r="O474" s="91">
        <f t="shared" si="24"/>
        <v>0</v>
      </c>
      <c r="P474" s="92">
        <v>4607109971956</v>
      </c>
      <c r="Q474" s="95"/>
      <c r="R474" s="99"/>
    </row>
    <row r="475" spans="1:20" ht="72.2" customHeight="1">
      <c r="A475" s="96">
        <v>462</v>
      </c>
      <c r="B475" s="181">
        <v>1578</v>
      </c>
      <c r="C475" s="175" t="s">
        <v>1131</v>
      </c>
      <c r="D475" s="176"/>
      <c r="E475" s="235" t="s">
        <v>182</v>
      </c>
      <c r="F475" s="239" t="s">
        <v>1132</v>
      </c>
      <c r="G475" s="231" t="s">
        <v>1133</v>
      </c>
      <c r="H475" s="219" t="str">
        <f t="shared" si="23"/>
        <v>фото</v>
      </c>
      <c r="I475" s="132" t="s">
        <v>1134</v>
      </c>
      <c r="J475" s="133" t="s">
        <v>27</v>
      </c>
      <c r="K475" s="134">
        <v>10</v>
      </c>
      <c r="L475" s="182">
        <v>133.5</v>
      </c>
      <c r="M475" s="213">
        <v>1</v>
      </c>
      <c r="N475" s="94"/>
      <c r="O475" s="91">
        <f t="shared" si="24"/>
        <v>0</v>
      </c>
      <c r="P475" s="92">
        <v>4607109964804</v>
      </c>
      <c r="Q475" s="95"/>
      <c r="R475" s="99"/>
    </row>
    <row r="476" spans="1:20" ht="72.2" customHeight="1">
      <c r="A476" s="96">
        <v>463</v>
      </c>
      <c r="B476" s="181">
        <v>2985</v>
      </c>
      <c r="C476" s="175" t="s">
        <v>3619</v>
      </c>
      <c r="D476" s="176"/>
      <c r="E476" s="235" t="s">
        <v>182</v>
      </c>
      <c r="F476" s="239" t="s">
        <v>1135</v>
      </c>
      <c r="G476" s="231" t="s">
        <v>1136</v>
      </c>
      <c r="H476" s="219" t="str">
        <f t="shared" si="23"/>
        <v>фото</v>
      </c>
      <c r="I476" s="132" t="s">
        <v>1137</v>
      </c>
      <c r="J476" s="133" t="s">
        <v>27</v>
      </c>
      <c r="K476" s="134">
        <v>10</v>
      </c>
      <c r="L476" s="182">
        <v>125.1</v>
      </c>
      <c r="M476" s="213">
        <v>1</v>
      </c>
      <c r="N476" s="94"/>
      <c r="O476" s="91">
        <f t="shared" si="24"/>
        <v>0</v>
      </c>
      <c r="P476" s="92">
        <v>4607109928875</v>
      </c>
      <c r="Q476" s="95"/>
      <c r="R476" s="99"/>
    </row>
    <row r="477" spans="1:20" ht="72.2" customHeight="1">
      <c r="A477" s="96">
        <v>464</v>
      </c>
      <c r="B477" s="181">
        <v>5290</v>
      </c>
      <c r="C477" s="175" t="s">
        <v>1138</v>
      </c>
      <c r="D477" s="176"/>
      <c r="E477" s="235" t="s">
        <v>182</v>
      </c>
      <c r="F477" s="239" t="s">
        <v>1139</v>
      </c>
      <c r="G477" s="231" t="s">
        <v>1140</v>
      </c>
      <c r="H477" s="219" t="str">
        <f t="shared" si="23"/>
        <v>фото</v>
      </c>
      <c r="I477" s="132" t="s">
        <v>1141</v>
      </c>
      <c r="J477" s="133" t="s">
        <v>27</v>
      </c>
      <c r="K477" s="134">
        <v>10</v>
      </c>
      <c r="L477" s="182">
        <v>133.5</v>
      </c>
      <c r="M477" s="213">
        <v>1</v>
      </c>
      <c r="N477" s="94"/>
      <c r="O477" s="91">
        <f t="shared" si="24"/>
        <v>0</v>
      </c>
      <c r="P477" s="92">
        <v>4607109938379</v>
      </c>
      <c r="Q477" s="95"/>
      <c r="R477" s="99"/>
    </row>
    <row r="478" spans="1:20" ht="15">
      <c r="A478" s="96">
        <v>465</v>
      </c>
      <c r="B478" s="90"/>
      <c r="C478" s="90"/>
      <c r="D478" s="90"/>
      <c r="E478" s="225" t="s">
        <v>955</v>
      </c>
      <c r="F478" s="89"/>
      <c r="G478" s="90"/>
      <c r="H478" s="90"/>
      <c r="I478" s="180"/>
      <c r="J478" s="90"/>
      <c r="K478" s="90"/>
      <c r="L478" s="90"/>
      <c r="M478" s="90"/>
      <c r="N478" s="90"/>
      <c r="O478" s="90"/>
      <c r="P478" s="90"/>
      <c r="Q478" s="90"/>
      <c r="R478" s="171"/>
    </row>
    <row r="479" spans="1:20" ht="72.2" customHeight="1">
      <c r="A479" s="96">
        <v>466</v>
      </c>
      <c r="B479" s="181">
        <v>9137</v>
      </c>
      <c r="C479" s="175" t="s">
        <v>956</v>
      </c>
      <c r="D479" s="176"/>
      <c r="E479" s="235" t="s">
        <v>182</v>
      </c>
      <c r="F479" s="239" t="s">
        <v>957</v>
      </c>
      <c r="G479" s="231" t="s">
        <v>958</v>
      </c>
      <c r="H479" s="219" t="str">
        <f t="shared" ref="H479:H515" si="25">HYPERLINK("https://www.gardenbulbs.ru/images/Gladiolus_CL/thumbnails/"&amp;C479&amp;".jpg","фото")</f>
        <v>фото</v>
      </c>
      <c r="I479" s="132" t="s">
        <v>959</v>
      </c>
      <c r="J479" s="133" t="s">
        <v>27</v>
      </c>
      <c r="K479" s="134">
        <v>8</v>
      </c>
      <c r="L479" s="182">
        <v>159.79999999999998</v>
      </c>
      <c r="M479" s="213">
        <v>1</v>
      </c>
      <c r="N479" s="94"/>
      <c r="O479" s="91">
        <f t="shared" ref="O479:O515" si="26">IF(ISERROR(L479*N479),0,L479*N479)</f>
        <v>0</v>
      </c>
      <c r="P479" s="92">
        <v>4607109946336</v>
      </c>
      <c r="Q479" s="95"/>
      <c r="R479" s="99"/>
    </row>
    <row r="480" spans="1:20" ht="72.2" customHeight="1">
      <c r="A480" s="96">
        <v>467</v>
      </c>
      <c r="B480" s="181">
        <v>488</v>
      </c>
      <c r="C480" s="175" t="s">
        <v>214</v>
      </c>
      <c r="D480" s="176"/>
      <c r="E480" s="235" t="s">
        <v>182</v>
      </c>
      <c r="F480" s="239" t="s">
        <v>215</v>
      </c>
      <c r="G480" s="231" t="s">
        <v>216</v>
      </c>
      <c r="H480" s="219" t="str">
        <f t="shared" si="25"/>
        <v>фото</v>
      </c>
      <c r="I480" s="132" t="s">
        <v>3640</v>
      </c>
      <c r="J480" s="133" t="s">
        <v>27</v>
      </c>
      <c r="K480" s="134">
        <v>8</v>
      </c>
      <c r="L480" s="182">
        <v>159.79999999999998</v>
      </c>
      <c r="M480" s="213">
        <v>1</v>
      </c>
      <c r="N480" s="94"/>
      <c r="O480" s="91">
        <f t="shared" si="26"/>
        <v>0</v>
      </c>
      <c r="P480" s="92">
        <v>4607109968123</v>
      </c>
      <c r="Q480" s="95"/>
      <c r="R480" s="99"/>
    </row>
    <row r="481" spans="1:18" ht="72.2" customHeight="1">
      <c r="A481" s="96">
        <v>468</v>
      </c>
      <c r="B481" s="181">
        <v>5558</v>
      </c>
      <c r="C481" s="175" t="s">
        <v>222</v>
      </c>
      <c r="D481" s="176"/>
      <c r="E481" s="235" t="s">
        <v>182</v>
      </c>
      <c r="F481" s="239" t="s">
        <v>223</v>
      </c>
      <c r="G481" s="231" t="s">
        <v>224</v>
      </c>
      <c r="H481" s="219" t="str">
        <f t="shared" si="25"/>
        <v>фото</v>
      </c>
      <c r="I481" s="132" t="s">
        <v>217</v>
      </c>
      <c r="J481" s="133" t="s">
        <v>27</v>
      </c>
      <c r="K481" s="134">
        <v>8</v>
      </c>
      <c r="L481" s="182">
        <v>159.79999999999998</v>
      </c>
      <c r="M481" s="213">
        <v>1</v>
      </c>
      <c r="N481" s="94"/>
      <c r="O481" s="91">
        <f t="shared" si="26"/>
        <v>0</v>
      </c>
      <c r="P481" s="92">
        <v>4607109938300</v>
      </c>
      <c r="Q481" s="95"/>
      <c r="R481" s="99"/>
    </row>
    <row r="482" spans="1:18" ht="72" customHeight="1">
      <c r="A482" s="96">
        <v>469</v>
      </c>
      <c r="B482" s="181">
        <v>16046</v>
      </c>
      <c r="C482" s="175" t="s">
        <v>960</v>
      </c>
      <c r="D482" s="176"/>
      <c r="E482" s="235" t="s">
        <v>182</v>
      </c>
      <c r="F482" s="239" t="s">
        <v>961</v>
      </c>
      <c r="G482" s="231" t="s">
        <v>962</v>
      </c>
      <c r="H482" s="219" t="str">
        <f t="shared" si="25"/>
        <v>фото</v>
      </c>
      <c r="I482" s="132" t="s">
        <v>3685</v>
      </c>
      <c r="J482" s="133" t="s">
        <v>27</v>
      </c>
      <c r="K482" s="134">
        <v>8</v>
      </c>
      <c r="L482" s="182">
        <v>159.79999999999998</v>
      </c>
      <c r="M482" s="213">
        <v>1</v>
      </c>
      <c r="N482" s="94"/>
      <c r="O482" s="91">
        <f t="shared" si="26"/>
        <v>0</v>
      </c>
      <c r="P482" s="92">
        <v>4607109914922</v>
      </c>
      <c r="Q482" s="138">
        <v>2021</v>
      </c>
      <c r="R482" s="99"/>
    </row>
    <row r="483" spans="1:18" ht="72.2" customHeight="1">
      <c r="A483" s="96">
        <v>470</v>
      </c>
      <c r="B483" s="181">
        <v>10699</v>
      </c>
      <c r="C483" s="175" t="s">
        <v>963</v>
      </c>
      <c r="D483" s="176"/>
      <c r="E483" s="235" t="s">
        <v>182</v>
      </c>
      <c r="F483" s="239" t="s">
        <v>964</v>
      </c>
      <c r="G483" s="231" t="s">
        <v>965</v>
      </c>
      <c r="H483" s="219" t="str">
        <f t="shared" si="25"/>
        <v>фото</v>
      </c>
      <c r="I483" s="132" t="s">
        <v>966</v>
      </c>
      <c r="J483" s="133" t="s">
        <v>27</v>
      </c>
      <c r="K483" s="134">
        <v>8</v>
      </c>
      <c r="L483" s="182">
        <v>159.79999999999998</v>
      </c>
      <c r="M483" s="213">
        <v>1</v>
      </c>
      <c r="N483" s="94"/>
      <c r="O483" s="91">
        <f t="shared" si="26"/>
        <v>0</v>
      </c>
      <c r="P483" s="92">
        <v>4607109926352</v>
      </c>
      <c r="Q483" s="95"/>
      <c r="R483" s="99"/>
    </row>
    <row r="484" spans="1:18" ht="66.75" customHeight="1">
      <c r="A484" s="96">
        <v>471</v>
      </c>
      <c r="B484" s="181">
        <v>2840</v>
      </c>
      <c r="C484" s="175" t="s">
        <v>3431</v>
      </c>
      <c r="D484" s="176"/>
      <c r="E484" s="235" t="s">
        <v>182</v>
      </c>
      <c r="F484" s="239" t="s">
        <v>3379</v>
      </c>
      <c r="G484" s="231" t="s">
        <v>3432</v>
      </c>
      <c r="H484" s="219" t="str">
        <f t="shared" si="25"/>
        <v>фото</v>
      </c>
      <c r="I484" s="132" t="s">
        <v>3433</v>
      </c>
      <c r="J484" s="133" t="s">
        <v>27</v>
      </c>
      <c r="K484" s="134">
        <v>8</v>
      </c>
      <c r="L484" s="182">
        <v>159.79999999999998</v>
      </c>
      <c r="M484" s="213">
        <v>1</v>
      </c>
      <c r="N484" s="94"/>
      <c r="O484" s="91">
        <f t="shared" si="26"/>
        <v>0</v>
      </c>
      <c r="P484" s="92">
        <v>4607109968017</v>
      </c>
      <c r="Q484" s="138">
        <v>2022</v>
      </c>
      <c r="R484" s="99"/>
    </row>
    <row r="485" spans="1:18" ht="72.2" customHeight="1">
      <c r="A485" s="96">
        <v>472</v>
      </c>
      <c r="B485" s="181">
        <v>10700</v>
      </c>
      <c r="C485" s="175" t="s">
        <v>967</v>
      </c>
      <c r="D485" s="176"/>
      <c r="E485" s="235" t="s">
        <v>182</v>
      </c>
      <c r="F485" s="239" t="s">
        <v>968</v>
      </c>
      <c r="G485" s="231" t="s">
        <v>969</v>
      </c>
      <c r="H485" s="219" t="str">
        <f t="shared" si="25"/>
        <v>фото</v>
      </c>
      <c r="I485" s="132" t="s">
        <v>970</v>
      </c>
      <c r="J485" s="133" t="s">
        <v>27</v>
      </c>
      <c r="K485" s="134">
        <v>8</v>
      </c>
      <c r="L485" s="182">
        <v>159.79999999999998</v>
      </c>
      <c r="M485" s="213">
        <v>1</v>
      </c>
      <c r="N485" s="94"/>
      <c r="O485" s="91">
        <f t="shared" si="26"/>
        <v>0</v>
      </c>
      <c r="P485" s="92">
        <v>4607109926345</v>
      </c>
      <c r="Q485" s="95"/>
      <c r="R485" s="99"/>
    </row>
    <row r="486" spans="1:18" ht="72.2" customHeight="1">
      <c r="A486" s="96">
        <v>473</v>
      </c>
      <c r="B486" s="181">
        <v>5560</v>
      </c>
      <c r="C486" s="175" t="s">
        <v>237</v>
      </c>
      <c r="D486" s="176"/>
      <c r="E486" s="235" t="s">
        <v>182</v>
      </c>
      <c r="F486" s="239" t="s">
        <v>238</v>
      </c>
      <c r="G486" s="231" t="s">
        <v>239</v>
      </c>
      <c r="H486" s="219" t="str">
        <f t="shared" si="25"/>
        <v>фото</v>
      </c>
      <c r="I486" s="132" t="s">
        <v>240</v>
      </c>
      <c r="J486" s="133" t="s">
        <v>27</v>
      </c>
      <c r="K486" s="134">
        <v>8</v>
      </c>
      <c r="L486" s="182">
        <v>155</v>
      </c>
      <c r="M486" s="213">
        <v>1</v>
      </c>
      <c r="N486" s="94"/>
      <c r="O486" s="91">
        <f t="shared" si="26"/>
        <v>0</v>
      </c>
      <c r="P486" s="92">
        <v>4607109935668</v>
      </c>
      <c r="Q486" s="95"/>
      <c r="R486" s="99"/>
    </row>
    <row r="487" spans="1:18" ht="72.2" customHeight="1">
      <c r="A487" s="96">
        <v>474</v>
      </c>
      <c r="B487" s="181">
        <v>2784</v>
      </c>
      <c r="C487" s="175" t="s">
        <v>245</v>
      </c>
      <c r="D487" s="176"/>
      <c r="E487" s="235" t="s">
        <v>182</v>
      </c>
      <c r="F487" s="239" t="s">
        <v>246</v>
      </c>
      <c r="G487" s="231" t="s">
        <v>247</v>
      </c>
      <c r="H487" s="219" t="str">
        <f t="shared" si="25"/>
        <v>фото</v>
      </c>
      <c r="I487" s="132" t="s">
        <v>248</v>
      </c>
      <c r="J487" s="133" t="s">
        <v>27</v>
      </c>
      <c r="K487" s="134">
        <v>8</v>
      </c>
      <c r="L487" s="182">
        <v>155</v>
      </c>
      <c r="M487" s="213">
        <v>1</v>
      </c>
      <c r="N487" s="94"/>
      <c r="O487" s="91">
        <f t="shared" si="26"/>
        <v>0</v>
      </c>
      <c r="P487" s="92">
        <v>4607109928813</v>
      </c>
      <c r="Q487" s="95"/>
      <c r="R487" s="99"/>
    </row>
    <row r="488" spans="1:18" ht="72.2" customHeight="1">
      <c r="A488" s="96">
        <v>475</v>
      </c>
      <c r="B488" s="181">
        <v>5563</v>
      </c>
      <c r="C488" s="175" t="s">
        <v>971</v>
      </c>
      <c r="D488" s="176"/>
      <c r="E488" s="235" t="s">
        <v>182</v>
      </c>
      <c r="F488" s="239" t="s">
        <v>972</v>
      </c>
      <c r="G488" s="231" t="s">
        <v>973</v>
      </c>
      <c r="H488" s="219" t="str">
        <f t="shared" si="25"/>
        <v>фото</v>
      </c>
      <c r="I488" s="132" t="s">
        <v>974</v>
      </c>
      <c r="J488" s="133" t="s">
        <v>27</v>
      </c>
      <c r="K488" s="134">
        <v>8</v>
      </c>
      <c r="L488" s="182">
        <v>159.79999999999998</v>
      </c>
      <c r="M488" s="213">
        <v>1</v>
      </c>
      <c r="N488" s="94"/>
      <c r="O488" s="91">
        <f t="shared" si="26"/>
        <v>0</v>
      </c>
      <c r="P488" s="92">
        <v>4607109935644</v>
      </c>
      <c r="Q488" s="95"/>
      <c r="R488" s="99"/>
    </row>
    <row r="489" spans="1:18" ht="72.2" customHeight="1">
      <c r="A489" s="96">
        <v>476</v>
      </c>
      <c r="B489" s="181">
        <v>5561</v>
      </c>
      <c r="C489" s="175" t="s">
        <v>253</v>
      </c>
      <c r="D489" s="176"/>
      <c r="E489" s="235" t="s">
        <v>182</v>
      </c>
      <c r="F489" s="239" t="s">
        <v>254</v>
      </c>
      <c r="G489" s="231" t="s">
        <v>255</v>
      </c>
      <c r="H489" s="219" t="str">
        <f t="shared" si="25"/>
        <v>фото</v>
      </c>
      <c r="I489" s="132" t="s">
        <v>256</v>
      </c>
      <c r="J489" s="133" t="s">
        <v>27</v>
      </c>
      <c r="K489" s="134">
        <v>8</v>
      </c>
      <c r="L489" s="182">
        <v>155</v>
      </c>
      <c r="M489" s="213">
        <v>1</v>
      </c>
      <c r="N489" s="94"/>
      <c r="O489" s="91">
        <f t="shared" si="26"/>
        <v>0</v>
      </c>
      <c r="P489" s="92">
        <v>4607109935651</v>
      </c>
      <c r="Q489" s="95"/>
      <c r="R489" s="99"/>
    </row>
    <row r="490" spans="1:18" ht="72.2" customHeight="1">
      <c r="A490" s="96">
        <v>477</v>
      </c>
      <c r="B490" s="181">
        <v>3041</v>
      </c>
      <c r="C490" s="175" t="s">
        <v>261</v>
      </c>
      <c r="D490" s="176"/>
      <c r="E490" s="235" t="s">
        <v>182</v>
      </c>
      <c r="F490" s="239" t="s">
        <v>262</v>
      </c>
      <c r="G490" s="231" t="s">
        <v>263</v>
      </c>
      <c r="H490" s="219" t="str">
        <f t="shared" si="25"/>
        <v>фото</v>
      </c>
      <c r="I490" s="132" t="s">
        <v>264</v>
      </c>
      <c r="J490" s="133" t="s">
        <v>27</v>
      </c>
      <c r="K490" s="134">
        <v>8</v>
      </c>
      <c r="L490" s="182">
        <v>155</v>
      </c>
      <c r="M490" s="213">
        <v>1</v>
      </c>
      <c r="N490" s="94"/>
      <c r="O490" s="91">
        <f t="shared" si="26"/>
        <v>0</v>
      </c>
      <c r="P490" s="92">
        <v>4607109928806</v>
      </c>
      <c r="Q490" s="95"/>
      <c r="R490" s="99"/>
    </row>
    <row r="491" spans="1:18" ht="62.65" customHeight="1">
      <c r="A491" s="96">
        <v>478</v>
      </c>
      <c r="B491" s="181">
        <v>14002</v>
      </c>
      <c r="C491" s="175" t="s">
        <v>975</v>
      </c>
      <c r="D491" s="176"/>
      <c r="E491" s="235" t="s">
        <v>182</v>
      </c>
      <c r="F491" s="239" t="s">
        <v>976</v>
      </c>
      <c r="G491" s="231" t="s">
        <v>977</v>
      </c>
      <c r="H491" s="219" t="str">
        <f t="shared" si="25"/>
        <v>фото</v>
      </c>
      <c r="I491" s="132" t="s">
        <v>978</v>
      </c>
      <c r="J491" s="133" t="s">
        <v>27</v>
      </c>
      <c r="K491" s="134">
        <v>8</v>
      </c>
      <c r="L491" s="182">
        <v>159.79999999999998</v>
      </c>
      <c r="M491" s="213">
        <v>1</v>
      </c>
      <c r="N491" s="94"/>
      <c r="O491" s="91">
        <f t="shared" si="26"/>
        <v>0</v>
      </c>
      <c r="P491" s="92">
        <v>4607109918265</v>
      </c>
      <c r="Q491" s="95"/>
      <c r="R491" s="99"/>
    </row>
    <row r="492" spans="1:18" ht="72.2" customHeight="1">
      <c r="A492" s="96">
        <v>479</v>
      </c>
      <c r="B492" s="181">
        <v>5559</v>
      </c>
      <c r="C492" s="175" t="s">
        <v>979</v>
      </c>
      <c r="D492" s="176"/>
      <c r="E492" s="235" t="s">
        <v>182</v>
      </c>
      <c r="F492" s="239" t="s">
        <v>980</v>
      </c>
      <c r="G492" s="231" t="s">
        <v>981</v>
      </c>
      <c r="H492" s="219" t="str">
        <f t="shared" si="25"/>
        <v>фото</v>
      </c>
      <c r="I492" s="132" t="s">
        <v>982</v>
      </c>
      <c r="J492" s="133" t="s">
        <v>27</v>
      </c>
      <c r="K492" s="134">
        <v>8</v>
      </c>
      <c r="L492" s="182">
        <v>155</v>
      </c>
      <c r="M492" s="213">
        <v>1</v>
      </c>
      <c r="N492" s="94"/>
      <c r="O492" s="91">
        <f t="shared" si="26"/>
        <v>0</v>
      </c>
      <c r="P492" s="92">
        <v>4607109935637</v>
      </c>
      <c r="Q492" s="95"/>
      <c r="R492" s="99"/>
    </row>
    <row r="493" spans="1:18" ht="72.2" customHeight="1">
      <c r="A493" s="96">
        <v>480</v>
      </c>
      <c r="B493" s="181">
        <v>3815</v>
      </c>
      <c r="C493" s="175" t="s">
        <v>983</v>
      </c>
      <c r="D493" s="176"/>
      <c r="E493" s="235" t="s">
        <v>182</v>
      </c>
      <c r="F493" s="239" t="s">
        <v>92</v>
      </c>
      <c r="G493" s="231" t="s">
        <v>984</v>
      </c>
      <c r="H493" s="219" t="str">
        <f t="shared" si="25"/>
        <v>фото</v>
      </c>
      <c r="I493" s="132" t="s">
        <v>985</v>
      </c>
      <c r="J493" s="133" t="s">
        <v>27</v>
      </c>
      <c r="K493" s="134">
        <v>8</v>
      </c>
      <c r="L493" s="182">
        <v>155</v>
      </c>
      <c r="M493" s="213">
        <v>1</v>
      </c>
      <c r="N493" s="94"/>
      <c r="O493" s="91">
        <f t="shared" si="26"/>
        <v>0</v>
      </c>
      <c r="P493" s="92">
        <v>4607109968154</v>
      </c>
      <c r="Q493" s="95"/>
      <c r="R493" s="99"/>
    </row>
    <row r="494" spans="1:18" ht="72.2" customHeight="1">
      <c r="A494" s="96">
        <v>481</v>
      </c>
      <c r="B494" s="181">
        <v>5621</v>
      </c>
      <c r="C494" s="175" t="s">
        <v>269</v>
      </c>
      <c r="D494" s="176"/>
      <c r="E494" s="235" t="s">
        <v>182</v>
      </c>
      <c r="F494" s="239" t="s">
        <v>270</v>
      </c>
      <c r="G494" s="231" t="s">
        <v>271</v>
      </c>
      <c r="H494" s="219" t="str">
        <f t="shared" si="25"/>
        <v>фото</v>
      </c>
      <c r="I494" s="132" t="s">
        <v>272</v>
      </c>
      <c r="J494" s="133" t="s">
        <v>27</v>
      </c>
      <c r="K494" s="134">
        <v>8</v>
      </c>
      <c r="L494" s="182">
        <v>155</v>
      </c>
      <c r="M494" s="213">
        <v>1</v>
      </c>
      <c r="N494" s="94"/>
      <c r="O494" s="91">
        <f t="shared" si="26"/>
        <v>0</v>
      </c>
      <c r="P494" s="92">
        <v>4607109933510</v>
      </c>
      <c r="Q494" s="95"/>
      <c r="R494" s="99"/>
    </row>
    <row r="495" spans="1:18" ht="72.2" customHeight="1">
      <c r="A495" s="96">
        <v>482</v>
      </c>
      <c r="B495" s="181">
        <v>5623</v>
      </c>
      <c r="C495" s="175" t="s">
        <v>280</v>
      </c>
      <c r="D495" s="176"/>
      <c r="E495" s="235" t="s">
        <v>182</v>
      </c>
      <c r="F495" s="239" t="s">
        <v>281</v>
      </c>
      <c r="G495" s="231" t="s">
        <v>282</v>
      </c>
      <c r="H495" s="219" t="str">
        <f t="shared" si="25"/>
        <v>фото</v>
      </c>
      <c r="I495" s="132" t="s">
        <v>283</v>
      </c>
      <c r="J495" s="133" t="s">
        <v>27</v>
      </c>
      <c r="K495" s="134">
        <v>8</v>
      </c>
      <c r="L495" s="182">
        <v>159.79999999999998</v>
      </c>
      <c r="M495" s="213">
        <v>1</v>
      </c>
      <c r="N495" s="94"/>
      <c r="O495" s="91">
        <f t="shared" si="26"/>
        <v>0</v>
      </c>
      <c r="P495" s="92">
        <v>4607109933503</v>
      </c>
      <c r="Q495" s="95"/>
      <c r="R495" s="99"/>
    </row>
    <row r="496" spans="1:18" ht="72.400000000000006" customHeight="1">
      <c r="A496" s="96">
        <v>483</v>
      </c>
      <c r="B496" s="181">
        <v>3038</v>
      </c>
      <c r="C496" s="175" t="s">
        <v>986</v>
      </c>
      <c r="D496" s="176"/>
      <c r="E496" s="235" t="s">
        <v>182</v>
      </c>
      <c r="F496" s="239" t="s">
        <v>987</v>
      </c>
      <c r="G496" s="231" t="s">
        <v>988</v>
      </c>
      <c r="H496" s="219" t="str">
        <f t="shared" si="25"/>
        <v>фото</v>
      </c>
      <c r="I496" s="132" t="s">
        <v>989</v>
      </c>
      <c r="J496" s="133" t="s">
        <v>27</v>
      </c>
      <c r="K496" s="134">
        <v>8</v>
      </c>
      <c r="L496" s="182">
        <v>159.79999999999998</v>
      </c>
      <c r="M496" s="213">
        <v>1</v>
      </c>
      <c r="N496" s="94"/>
      <c r="O496" s="91">
        <f t="shared" si="26"/>
        <v>0</v>
      </c>
      <c r="P496" s="92">
        <v>4607109928790</v>
      </c>
      <c r="Q496" s="95"/>
      <c r="R496" s="99"/>
    </row>
    <row r="497" spans="1:18" ht="72.2" customHeight="1">
      <c r="A497" s="96">
        <v>484</v>
      </c>
      <c r="B497" s="181">
        <v>10707</v>
      </c>
      <c r="C497" s="175" t="s">
        <v>910</v>
      </c>
      <c r="D497" s="176"/>
      <c r="E497" s="235" t="s">
        <v>182</v>
      </c>
      <c r="F497" s="239" t="s">
        <v>911</v>
      </c>
      <c r="G497" s="231" t="s">
        <v>912</v>
      </c>
      <c r="H497" s="219" t="str">
        <f t="shared" si="25"/>
        <v>фото</v>
      </c>
      <c r="I497" s="132" t="s">
        <v>3686</v>
      </c>
      <c r="J497" s="133" t="s">
        <v>27</v>
      </c>
      <c r="K497" s="134">
        <v>8</v>
      </c>
      <c r="L497" s="182">
        <v>159.79999999999998</v>
      </c>
      <c r="M497" s="213">
        <v>1</v>
      </c>
      <c r="N497" s="94"/>
      <c r="O497" s="91">
        <f t="shared" si="26"/>
        <v>0</v>
      </c>
      <c r="P497" s="92">
        <v>4607109926277</v>
      </c>
      <c r="Q497" s="95"/>
      <c r="R497" s="99"/>
    </row>
    <row r="498" spans="1:18" ht="72" customHeight="1">
      <c r="A498" s="96">
        <v>485</v>
      </c>
      <c r="B498" s="181">
        <v>16041</v>
      </c>
      <c r="C498" s="175" t="s">
        <v>990</v>
      </c>
      <c r="D498" s="176"/>
      <c r="E498" s="235" t="s">
        <v>182</v>
      </c>
      <c r="F498" s="239" t="s">
        <v>991</v>
      </c>
      <c r="G498" s="231" t="s">
        <v>992</v>
      </c>
      <c r="H498" s="219" t="str">
        <f t="shared" si="25"/>
        <v>фото</v>
      </c>
      <c r="I498" s="132" t="s">
        <v>993</v>
      </c>
      <c r="J498" s="133" t="s">
        <v>27</v>
      </c>
      <c r="K498" s="134">
        <v>8</v>
      </c>
      <c r="L498" s="182">
        <v>159.79999999999998</v>
      </c>
      <c r="M498" s="213">
        <v>1</v>
      </c>
      <c r="N498" s="94"/>
      <c r="O498" s="91">
        <f t="shared" si="26"/>
        <v>0</v>
      </c>
      <c r="P498" s="92">
        <v>4607109914977</v>
      </c>
      <c r="Q498" s="138">
        <v>2021</v>
      </c>
      <c r="R498" s="99"/>
    </row>
    <row r="499" spans="1:18" ht="72" customHeight="1">
      <c r="A499" s="96">
        <v>486</v>
      </c>
      <c r="B499" s="181">
        <v>14011</v>
      </c>
      <c r="C499" s="175" t="s">
        <v>994</v>
      </c>
      <c r="D499" s="176"/>
      <c r="E499" s="235" t="s">
        <v>182</v>
      </c>
      <c r="F499" s="239" t="s">
        <v>995</v>
      </c>
      <c r="G499" s="231" t="s">
        <v>996</v>
      </c>
      <c r="H499" s="219" t="str">
        <f t="shared" si="25"/>
        <v>фото</v>
      </c>
      <c r="I499" s="132" t="s">
        <v>997</v>
      </c>
      <c r="J499" s="133" t="s">
        <v>27</v>
      </c>
      <c r="K499" s="134">
        <v>8</v>
      </c>
      <c r="L499" s="182">
        <v>159.79999999999998</v>
      </c>
      <c r="M499" s="213">
        <v>1</v>
      </c>
      <c r="N499" s="94"/>
      <c r="O499" s="91">
        <f t="shared" si="26"/>
        <v>0</v>
      </c>
      <c r="P499" s="92">
        <v>4607109918173</v>
      </c>
      <c r="Q499" s="95"/>
      <c r="R499" s="99"/>
    </row>
    <row r="500" spans="1:18" ht="72.2" customHeight="1">
      <c r="A500" s="96">
        <v>487</v>
      </c>
      <c r="B500" s="181">
        <v>5564</v>
      </c>
      <c r="C500" s="175" t="s">
        <v>998</v>
      </c>
      <c r="D500" s="176"/>
      <c r="E500" s="235" t="s">
        <v>182</v>
      </c>
      <c r="F500" s="239" t="s">
        <v>999</v>
      </c>
      <c r="G500" s="231" t="s">
        <v>1000</v>
      </c>
      <c r="H500" s="219" t="str">
        <f t="shared" si="25"/>
        <v>фото</v>
      </c>
      <c r="I500" s="132" t="s">
        <v>1001</v>
      </c>
      <c r="J500" s="133" t="s">
        <v>27</v>
      </c>
      <c r="K500" s="134">
        <v>8</v>
      </c>
      <c r="L500" s="182">
        <v>183.9</v>
      </c>
      <c r="M500" s="213">
        <v>1</v>
      </c>
      <c r="N500" s="94"/>
      <c r="O500" s="91">
        <f t="shared" si="26"/>
        <v>0</v>
      </c>
      <c r="P500" s="92">
        <v>4607109935620</v>
      </c>
      <c r="Q500" s="95"/>
      <c r="R500" s="99"/>
    </row>
    <row r="501" spans="1:18" ht="72.2" customHeight="1">
      <c r="A501" s="96">
        <v>488</v>
      </c>
      <c r="B501" s="181">
        <v>5625</v>
      </c>
      <c r="C501" s="175" t="s">
        <v>1002</v>
      </c>
      <c r="D501" s="176"/>
      <c r="E501" s="235" t="s">
        <v>182</v>
      </c>
      <c r="F501" s="239" t="s">
        <v>1003</v>
      </c>
      <c r="G501" s="231" t="s">
        <v>1004</v>
      </c>
      <c r="H501" s="219" t="str">
        <f t="shared" si="25"/>
        <v>фото</v>
      </c>
      <c r="I501" s="132" t="s">
        <v>1005</v>
      </c>
      <c r="J501" s="133" t="s">
        <v>27</v>
      </c>
      <c r="K501" s="134">
        <v>8</v>
      </c>
      <c r="L501" s="182">
        <v>155</v>
      </c>
      <c r="M501" s="213">
        <v>1</v>
      </c>
      <c r="N501" s="94"/>
      <c r="O501" s="91">
        <f t="shared" si="26"/>
        <v>0</v>
      </c>
      <c r="P501" s="92">
        <v>4607109933497</v>
      </c>
      <c r="Q501" s="95"/>
      <c r="R501" s="99"/>
    </row>
    <row r="502" spans="1:18" ht="72" customHeight="1">
      <c r="A502" s="96">
        <v>489</v>
      </c>
      <c r="B502" s="181">
        <v>10701</v>
      </c>
      <c r="C502" s="175" t="s">
        <v>305</v>
      </c>
      <c r="D502" s="176"/>
      <c r="E502" s="235" t="s">
        <v>182</v>
      </c>
      <c r="F502" s="239" t="s">
        <v>306</v>
      </c>
      <c r="G502" s="231" t="s">
        <v>307</v>
      </c>
      <c r="H502" s="219" t="str">
        <f t="shared" si="25"/>
        <v>фото</v>
      </c>
      <c r="I502" s="132" t="s">
        <v>308</v>
      </c>
      <c r="J502" s="133" t="s">
        <v>27</v>
      </c>
      <c r="K502" s="134">
        <v>8</v>
      </c>
      <c r="L502" s="182">
        <v>155</v>
      </c>
      <c r="M502" s="213">
        <v>1</v>
      </c>
      <c r="N502" s="94"/>
      <c r="O502" s="91">
        <f t="shared" si="26"/>
        <v>0</v>
      </c>
      <c r="P502" s="92">
        <v>4607109926338</v>
      </c>
      <c r="Q502" s="95"/>
      <c r="R502" s="99"/>
    </row>
    <row r="503" spans="1:18" ht="72.2" customHeight="1">
      <c r="A503" s="96">
        <v>490</v>
      </c>
      <c r="B503" s="181">
        <v>6973</v>
      </c>
      <c r="C503" s="175" t="s">
        <v>309</v>
      </c>
      <c r="D503" s="176"/>
      <c r="E503" s="235" t="s">
        <v>182</v>
      </c>
      <c r="F503" s="239" t="s">
        <v>310</v>
      </c>
      <c r="G503" s="231" t="s">
        <v>311</v>
      </c>
      <c r="H503" s="219" t="str">
        <f t="shared" si="25"/>
        <v>фото</v>
      </c>
      <c r="I503" s="132" t="s">
        <v>312</v>
      </c>
      <c r="J503" s="133" t="s">
        <v>27</v>
      </c>
      <c r="K503" s="134">
        <v>8</v>
      </c>
      <c r="L503" s="182">
        <v>159.79999999999998</v>
      </c>
      <c r="M503" s="213">
        <v>1</v>
      </c>
      <c r="N503" s="94"/>
      <c r="O503" s="91">
        <f t="shared" si="26"/>
        <v>0</v>
      </c>
      <c r="P503" s="92">
        <v>4607109962527</v>
      </c>
      <c r="Q503" s="95"/>
      <c r="R503" s="99"/>
    </row>
    <row r="504" spans="1:18" ht="72.2" customHeight="1">
      <c r="A504" s="96">
        <v>491</v>
      </c>
      <c r="B504" s="181">
        <v>5565</v>
      </c>
      <c r="C504" s="175" t="s">
        <v>1006</v>
      </c>
      <c r="D504" s="176"/>
      <c r="E504" s="235" t="s">
        <v>182</v>
      </c>
      <c r="F504" s="239" t="s">
        <v>1007</v>
      </c>
      <c r="G504" s="231" t="s">
        <v>1008</v>
      </c>
      <c r="H504" s="219" t="str">
        <f t="shared" si="25"/>
        <v>фото</v>
      </c>
      <c r="I504" s="132" t="s">
        <v>1009</v>
      </c>
      <c r="J504" s="133" t="s">
        <v>27</v>
      </c>
      <c r="K504" s="134">
        <v>8</v>
      </c>
      <c r="L504" s="182">
        <v>155</v>
      </c>
      <c r="M504" s="213">
        <v>1</v>
      </c>
      <c r="N504" s="94"/>
      <c r="O504" s="91">
        <f t="shared" si="26"/>
        <v>0</v>
      </c>
      <c r="P504" s="92">
        <v>4607109935613</v>
      </c>
      <c r="Q504" s="95"/>
      <c r="R504" s="99"/>
    </row>
    <row r="505" spans="1:18" ht="72" customHeight="1">
      <c r="A505" s="96">
        <v>492</v>
      </c>
      <c r="B505" s="181">
        <v>14017</v>
      </c>
      <c r="C505" s="175" t="s">
        <v>1010</v>
      </c>
      <c r="D505" s="176"/>
      <c r="E505" s="235" t="s">
        <v>182</v>
      </c>
      <c r="F505" s="239" t="s">
        <v>1011</v>
      </c>
      <c r="G505" s="231" t="s">
        <v>1012</v>
      </c>
      <c r="H505" s="219" t="str">
        <f t="shared" si="25"/>
        <v>фото</v>
      </c>
      <c r="I505" s="132" t="s">
        <v>272</v>
      </c>
      <c r="J505" s="133" t="s">
        <v>27</v>
      </c>
      <c r="K505" s="134">
        <v>8</v>
      </c>
      <c r="L505" s="182">
        <v>159.79999999999998</v>
      </c>
      <c r="M505" s="213">
        <v>1</v>
      </c>
      <c r="N505" s="94"/>
      <c r="O505" s="91">
        <f t="shared" si="26"/>
        <v>0</v>
      </c>
      <c r="P505" s="92">
        <v>4607109918111</v>
      </c>
      <c r="Q505" s="95"/>
      <c r="R505" s="99"/>
    </row>
    <row r="506" spans="1:18" ht="72.2" customHeight="1">
      <c r="A506" s="96">
        <v>493</v>
      </c>
      <c r="B506" s="181">
        <v>14014</v>
      </c>
      <c r="C506" s="175" t="s">
        <v>1013</v>
      </c>
      <c r="D506" s="176"/>
      <c r="E506" s="235" t="s">
        <v>182</v>
      </c>
      <c r="F506" s="239" t="s">
        <v>1014</v>
      </c>
      <c r="G506" s="231" t="s">
        <v>1015</v>
      </c>
      <c r="H506" s="219" t="str">
        <f t="shared" si="25"/>
        <v>фото</v>
      </c>
      <c r="I506" s="132" t="s">
        <v>1016</v>
      </c>
      <c r="J506" s="133" t="s">
        <v>27</v>
      </c>
      <c r="K506" s="134">
        <v>8</v>
      </c>
      <c r="L506" s="182">
        <v>155</v>
      </c>
      <c r="M506" s="213">
        <v>1</v>
      </c>
      <c r="N506" s="94"/>
      <c r="O506" s="91">
        <f t="shared" si="26"/>
        <v>0</v>
      </c>
      <c r="P506" s="92">
        <v>4607109918142</v>
      </c>
      <c r="Q506" s="95"/>
      <c r="R506" s="99"/>
    </row>
    <row r="507" spans="1:18" ht="72.2" customHeight="1">
      <c r="A507" s="96">
        <v>494</v>
      </c>
      <c r="B507" s="181">
        <v>5622</v>
      </c>
      <c r="C507" s="175" t="s">
        <v>1017</v>
      </c>
      <c r="D507" s="176"/>
      <c r="E507" s="235" t="s">
        <v>182</v>
      </c>
      <c r="F507" s="239" t="s">
        <v>1018</v>
      </c>
      <c r="G507" s="231" t="s">
        <v>1019</v>
      </c>
      <c r="H507" s="219" t="str">
        <f t="shared" si="25"/>
        <v>фото</v>
      </c>
      <c r="I507" s="132" t="s">
        <v>1020</v>
      </c>
      <c r="J507" s="133" t="s">
        <v>27</v>
      </c>
      <c r="K507" s="134">
        <v>8</v>
      </c>
      <c r="L507" s="182">
        <v>159.79999999999998</v>
      </c>
      <c r="M507" s="213">
        <v>1</v>
      </c>
      <c r="N507" s="94"/>
      <c r="O507" s="91">
        <f t="shared" si="26"/>
        <v>0</v>
      </c>
      <c r="P507" s="92">
        <v>4607109933480</v>
      </c>
      <c r="Q507" s="95"/>
      <c r="R507" s="99"/>
    </row>
    <row r="508" spans="1:18" ht="72" customHeight="1">
      <c r="A508" s="96">
        <v>495</v>
      </c>
      <c r="B508" s="181">
        <v>16038</v>
      </c>
      <c r="C508" s="175" t="s">
        <v>1021</v>
      </c>
      <c r="D508" s="176"/>
      <c r="E508" s="235" t="s">
        <v>182</v>
      </c>
      <c r="F508" s="239" t="s">
        <v>1022</v>
      </c>
      <c r="G508" s="231" t="s">
        <v>1023</v>
      </c>
      <c r="H508" s="219" t="str">
        <f t="shared" si="25"/>
        <v>фото</v>
      </c>
      <c r="I508" s="132" t="s">
        <v>189</v>
      </c>
      <c r="J508" s="133" t="s">
        <v>27</v>
      </c>
      <c r="K508" s="134">
        <v>8</v>
      </c>
      <c r="L508" s="182">
        <v>159.79999999999998</v>
      </c>
      <c r="M508" s="213">
        <v>1</v>
      </c>
      <c r="N508" s="94"/>
      <c r="O508" s="91">
        <f t="shared" si="26"/>
        <v>0</v>
      </c>
      <c r="P508" s="92">
        <v>4607109915004</v>
      </c>
      <c r="Q508" s="138">
        <v>2021</v>
      </c>
      <c r="R508" s="99"/>
    </row>
    <row r="509" spans="1:18" ht="72.2" customHeight="1">
      <c r="A509" s="96">
        <v>496</v>
      </c>
      <c r="B509" s="181">
        <v>2785</v>
      </c>
      <c r="C509" s="175" t="s">
        <v>1024</v>
      </c>
      <c r="D509" s="176"/>
      <c r="E509" s="235" t="s">
        <v>182</v>
      </c>
      <c r="F509" s="239" t="s">
        <v>1025</v>
      </c>
      <c r="G509" s="231" t="s">
        <v>1026</v>
      </c>
      <c r="H509" s="219" t="str">
        <f t="shared" si="25"/>
        <v>фото</v>
      </c>
      <c r="I509" s="132" t="s">
        <v>1027</v>
      </c>
      <c r="J509" s="133" t="s">
        <v>27</v>
      </c>
      <c r="K509" s="134">
        <v>8</v>
      </c>
      <c r="L509" s="182">
        <v>159.79999999999998</v>
      </c>
      <c r="M509" s="213">
        <v>1</v>
      </c>
      <c r="N509" s="94"/>
      <c r="O509" s="91">
        <f t="shared" si="26"/>
        <v>0</v>
      </c>
      <c r="P509" s="92">
        <v>4607109928783</v>
      </c>
      <c r="Q509" s="95"/>
      <c r="R509" s="99"/>
    </row>
    <row r="510" spans="1:18" ht="72" customHeight="1">
      <c r="A510" s="96">
        <v>497</v>
      </c>
      <c r="B510" s="181">
        <v>16042</v>
      </c>
      <c r="C510" s="175" t="s">
        <v>1028</v>
      </c>
      <c r="D510" s="176"/>
      <c r="E510" s="235" t="s">
        <v>182</v>
      </c>
      <c r="F510" s="239" t="s">
        <v>1029</v>
      </c>
      <c r="G510" s="231" t="s">
        <v>1030</v>
      </c>
      <c r="H510" s="219" t="str">
        <f t="shared" si="25"/>
        <v>фото</v>
      </c>
      <c r="I510" s="132" t="s">
        <v>1031</v>
      </c>
      <c r="J510" s="133" t="s">
        <v>27</v>
      </c>
      <c r="K510" s="134">
        <v>8</v>
      </c>
      <c r="L510" s="182">
        <v>159.79999999999998</v>
      </c>
      <c r="M510" s="213">
        <v>1</v>
      </c>
      <c r="N510" s="94"/>
      <c r="O510" s="91">
        <f t="shared" si="26"/>
        <v>0</v>
      </c>
      <c r="P510" s="92">
        <v>4607109914960</v>
      </c>
      <c r="Q510" s="138">
        <v>2021</v>
      </c>
      <c r="R510" s="99"/>
    </row>
    <row r="511" spans="1:18" ht="72.2" customHeight="1">
      <c r="A511" s="96">
        <v>498</v>
      </c>
      <c r="B511" s="181">
        <v>5624</v>
      </c>
      <c r="C511" s="175" t="s">
        <v>1032</v>
      </c>
      <c r="D511" s="176"/>
      <c r="E511" s="235" t="s">
        <v>182</v>
      </c>
      <c r="F511" s="239" t="s">
        <v>1033</v>
      </c>
      <c r="G511" s="231" t="s">
        <v>1034</v>
      </c>
      <c r="H511" s="219" t="str">
        <f t="shared" si="25"/>
        <v>фото</v>
      </c>
      <c r="I511" s="132" t="s">
        <v>1035</v>
      </c>
      <c r="J511" s="133" t="s">
        <v>27</v>
      </c>
      <c r="K511" s="134">
        <v>8</v>
      </c>
      <c r="L511" s="182">
        <v>159.79999999999998</v>
      </c>
      <c r="M511" s="213">
        <v>1</v>
      </c>
      <c r="N511" s="94"/>
      <c r="O511" s="91">
        <f t="shared" si="26"/>
        <v>0</v>
      </c>
      <c r="P511" s="92">
        <v>4607109933473</v>
      </c>
      <c r="Q511" s="95"/>
      <c r="R511" s="99"/>
    </row>
    <row r="512" spans="1:18" ht="72.2" customHeight="1">
      <c r="A512" s="96">
        <v>499</v>
      </c>
      <c r="B512" s="181">
        <v>5557</v>
      </c>
      <c r="C512" s="175" t="s">
        <v>1036</v>
      </c>
      <c r="D512" s="176"/>
      <c r="E512" s="235" t="s">
        <v>182</v>
      </c>
      <c r="F512" s="239" t="s">
        <v>1037</v>
      </c>
      <c r="G512" s="231" t="s">
        <v>1038</v>
      </c>
      <c r="H512" s="219" t="str">
        <f t="shared" si="25"/>
        <v>фото</v>
      </c>
      <c r="I512" s="132" t="s">
        <v>1039</v>
      </c>
      <c r="J512" s="133" t="s">
        <v>27</v>
      </c>
      <c r="K512" s="134">
        <v>8</v>
      </c>
      <c r="L512" s="182">
        <v>155</v>
      </c>
      <c r="M512" s="213">
        <v>1</v>
      </c>
      <c r="N512" s="94"/>
      <c r="O512" s="91">
        <f t="shared" si="26"/>
        <v>0</v>
      </c>
      <c r="P512" s="92">
        <v>4607109938317</v>
      </c>
      <c r="Q512" s="95"/>
      <c r="R512" s="99"/>
    </row>
    <row r="513" spans="1:20" ht="72" customHeight="1">
      <c r="A513" s="96">
        <v>500</v>
      </c>
      <c r="B513" s="181">
        <v>13990</v>
      </c>
      <c r="C513" s="175" t="s">
        <v>1040</v>
      </c>
      <c r="D513" s="176"/>
      <c r="E513" s="235" t="s">
        <v>182</v>
      </c>
      <c r="F513" s="239" t="s">
        <v>1041</v>
      </c>
      <c r="G513" s="231" t="s">
        <v>1042</v>
      </c>
      <c r="H513" s="219" t="str">
        <f t="shared" si="25"/>
        <v>фото</v>
      </c>
      <c r="I513" s="132" t="s">
        <v>1043</v>
      </c>
      <c r="J513" s="133" t="s">
        <v>27</v>
      </c>
      <c r="K513" s="134">
        <v>8</v>
      </c>
      <c r="L513" s="182">
        <v>155</v>
      </c>
      <c r="M513" s="213">
        <v>1</v>
      </c>
      <c r="N513" s="94"/>
      <c r="O513" s="91">
        <f t="shared" si="26"/>
        <v>0</v>
      </c>
      <c r="P513" s="92">
        <v>4607109918388</v>
      </c>
      <c r="Q513" s="95"/>
      <c r="R513" s="99"/>
    </row>
    <row r="514" spans="1:20" ht="72.2" customHeight="1">
      <c r="A514" s="96">
        <v>501</v>
      </c>
      <c r="B514" s="181">
        <v>14015</v>
      </c>
      <c r="C514" s="175" t="s">
        <v>1044</v>
      </c>
      <c r="D514" s="176"/>
      <c r="E514" s="235" t="s">
        <v>182</v>
      </c>
      <c r="F514" s="239" t="s">
        <v>1045</v>
      </c>
      <c r="G514" s="231" t="s">
        <v>1046</v>
      </c>
      <c r="H514" s="219" t="str">
        <f t="shared" si="25"/>
        <v>фото</v>
      </c>
      <c r="I514" s="132" t="s">
        <v>1047</v>
      </c>
      <c r="J514" s="133" t="s">
        <v>27</v>
      </c>
      <c r="K514" s="134">
        <v>8</v>
      </c>
      <c r="L514" s="182">
        <v>153.1</v>
      </c>
      <c r="M514" s="213">
        <v>1</v>
      </c>
      <c r="N514" s="94"/>
      <c r="O514" s="91">
        <f t="shared" si="26"/>
        <v>0</v>
      </c>
      <c r="P514" s="92">
        <v>4607109918135</v>
      </c>
      <c r="Q514" s="95"/>
      <c r="R514" s="99"/>
    </row>
    <row r="515" spans="1:20" ht="72.2" customHeight="1">
      <c r="A515" s="96">
        <v>502</v>
      </c>
      <c r="B515" s="181">
        <v>9241</v>
      </c>
      <c r="C515" s="175" t="s">
        <v>1048</v>
      </c>
      <c r="D515" s="176"/>
      <c r="E515" s="235" t="s">
        <v>182</v>
      </c>
      <c r="F515" s="239" t="s">
        <v>1049</v>
      </c>
      <c r="G515" s="231" t="s">
        <v>1050</v>
      </c>
      <c r="H515" s="219" t="str">
        <f t="shared" si="25"/>
        <v>фото</v>
      </c>
      <c r="I515" s="132" t="s">
        <v>1051</v>
      </c>
      <c r="J515" s="133" t="s">
        <v>27</v>
      </c>
      <c r="K515" s="134">
        <v>8</v>
      </c>
      <c r="L515" s="182">
        <v>159.79999999999998</v>
      </c>
      <c r="M515" s="213">
        <v>1</v>
      </c>
      <c r="N515" s="94"/>
      <c r="O515" s="91">
        <f t="shared" si="26"/>
        <v>0</v>
      </c>
      <c r="P515" s="92">
        <v>4607109928820</v>
      </c>
      <c r="Q515" s="95"/>
      <c r="R515" s="99"/>
    </row>
    <row r="516" spans="1:20" ht="18.75">
      <c r="A516" s="96">
        <v>503</v>
      </c>
      <c r="B516" s="13"/>
      <c r="C516" s="81"/>
      <c r="D516" s="82"/>
      <c r="E516" s="172"/>
      <c r="F516" s="131"/>
      <c r="G516" s="131"/>
      <c r="H516" s="83"/>
      <c r="I516" s="84"/>
      <c r="J516" s="84"/>
      <c r="K516" s="85"/>
      <c r="L516" s="135"/>
      <c r="M516" s="86"/>
      <c r="N516" s="83"/>
      <c r="O516" s="83"/>
      <c r="P516" s="83"/>
      <c r="Q516" s="83"/>
      <c r="R516" s="67"/>
      <c r="S516" s="136"/>
      <c r="T516" s="136"/>
    </row>
    <row r="517" spans="1:20" ht="18.75">
      <c r="A517" s="96">
        <v>504</v>
      </c>
      <c r="B517" s="13"/>
      <c r="C517" s="81"/>
      <c r="D517" s="82"/>
      <c r="E517" s="172" t="s">
        <v>1143</v>
      </c>
      <c r="F517" s="131"/>
      <c r="G517" s="131"/>
      <c r="H517" s="83"/>
      <c r="I517" s="84"/>
      <c r="J517" s="84"/>
      <c r="K517" s="85"/>
      <c r="L517" s="135"/>
      <c r="M517" s="86"/>
      <c r="N517" s="83"/>
      <c r="O517" s="83"/>
      <c r="P517" s="83"/>
      <c r="Q517" s="83"/>
      <c r="R517" s="67"/>
    </row>
    <row r="518" spans="1:20" ht="15">
      <c r="A518" s="96">
        <v>505</v>
      </c>
      <c r="B518" s="90"/>
      <c r="C518" s="90"/>
      <c r="D518" s="90"/>
      <c r="E518" s="225" t="s">
        <v>1144</v>
      </c>
      <c r="F518" s="89"/>
      <c r="G518" s="90"/>
      <c r="H518" s="90"/>
      <c r="I518" s="180"/>
      <c r="J518" s="90"/>
      <c r="K518" s="90"/>
      <c r="L518" s="90"/>
      <c r="M518" s="90"/>
      <c r="N518" s="90"/>
      <c r="O518" s="90"/>
      <c r="P518" s="90"/>
      <c r="Q518" s="90"/>
      <c r="R518" s="171"/>
    </row>
    <row r="519" spans="1:20" ht="72.2" customHeight="1">
      <c r="A519" s="96">
        <v>506</v>
      </c>
      <c r="B519" s="181">
        <v>5627</v>
      </c>
      <c r="C519" s="175" t="s">
        <v>1145</v>
      </c>
      <c r="D519" s="176"/>
      <c r="E519" s="235" t="s">
        <v>343</v>
      </c>
      <c r="F519" s="239" t="s">
        <v>1146</v>
      </c>
      <c r="G519" s="231" t="s">
        <v>1147</v>
      </c>
      <c r="H519" s="219" t="str">
        <f t="shared" ref="H519:H521" si="27">HYPERLINK("https://www.gardenbulbs.ru/images/Gladiolus_CL/thumbnails/"&amp;C519&amp;".jpg","фото")</f>
        <v>фото</v>
      </c>
      <c r="I519" s="132" t="s">
        <v>1148</v>
      </c>
      <c r="J519" s="133" t="s">
        <v>36</v>
      </c>
      <c r="K519" s="134">
        <v>5</v>
      </c>
      <c r="L519" s="182">
        <v>302.70000000000005</v>
      </c>
      <c r="M519" s="213">
        <v>1</v>
      </c>
      <c r="N519" s="94"/>
      <c r="O519" s="91">
        <f t="shared" ref="O519:O521" si="28">IF(ISERROR(L519*N519),0,L519*N519)</f>
        <v>0</v>
      </c>
      <c r="P519" s="92">
        <v>4607109933459</v>
      </c>
      <c r="Q519" s="95"/>
      <c r="R519" s="99"/>
    </row>
    <row r="520" spans="1:20" ht="72.2" customHeight="1">
      <c r="A520" s="96">
        <v>507</v>
      </c>
      <c r="B520" s="181">
        <v>3424</v>
      </c>
      <c r="C520" s="175" t="s">
        <v>1149</v>
      </c>
      <c r="D520" s="176"/>
      <c r="E520" s="235" t="s">
        <v>343</v>
      </c>
      <c r="F520" s="239" t="s">
        <v>1150</v>
      </c>
      <c r="G520" s="231" t="s">
        <v>1151</v>
      </c>
      <c r="H520" s="219" t="str">
        <f t="shared" si="27"/>
        <v>фото</v>
      </c>
      <c r="I520" s="132" t="s">
        <v>1152</v>
      </c>
      <c r="J520" s="133" t="s">
        <v>31</v>
      </c>
      <c r="K520" s="134">
        <v>3</v>
      </c>
      <c r="L520" s="182">
        <v>236.29999999999998</v>
      </c>
      <c r="M520" s="213">
        <v>1</v>
      </c>
      <c r="N520" s="94"/>
      <c r="O520" s="91">
        <f t="shared" si="28"/>
        <v>0</v>
      </c>
      <c r="P520" s="92">
        <v>4607109972083</v>
      </c>
      <c r="Q520" s="95"/>
      <c r="R520" s="99"/>
    </row>
    <row r="521" spans="1:20" ht="72.2" customHeight="1">
      <c r="A521" s="96">
        <v>508</v>
      </c>
      <c r="B521" s="181">
        <v>3425</v>
      </c>
      <c r="C521" s="175" t="s">
        <v>1153</v>
      </c>
      <c r="D521" s="176"/>
      <c r="E521" s="235" t="s">
        <v>343</v>
      </c>
      <c r="F521" s="239" t="s">
        <v>1154</v>
      </c>
      <c r="G521" s="231" t="s">
        <v>1155</v>
      </c>
      <c r="H521" s="219" t="str">
        <f t="shared" si="27"/>
        <v>фото</v>
      </c>
      <c r="I521" s="132" t="s">
        <v>1156</v>
      </c>
      <c r="J521" s="133" t="s">
        <v>31</v>
      </c>
      <c r="K521" s="134">
        <v>3</v>
      </c>
      <c r="L521" s="182">
        <v>236.29999999999998</v>
      </c>
      <c r="M521" s="213">
        <v>1</v>
      </c>
      <c r="N521" s="94"/>
      <c r="O521" s="91">
        <f t="shared" si="28"/>
        <v>0</v>
      </c>
      <c r="P521" s="92">
        <v>4607109972090</v>
      </c>
      <c r="Q521" s="95"/>
      <c r="R521" s="99"/>
    </row>
    <row r="522" spans="1:20" ht="15">
      <c r="A522" s="96">
        <v>509</v>
      </c>
      <c r="B522" s="90"/>
      <c r="C522" s="90"/>
      <c r="D522" s="90"/>
      <c r="E522" s="225" t="s">
        <v>1157</v>
      </c>
      <c r="F522" s="89"/>
      <c r="G522" s="90"/>
      <c r="H522" s="90"/>
      <c r="I522" s="180"/>
      <c r="J522" s="90"/>
      <c r="K522" s="90"/>
      <c r="L522" s="90"/>
      <c r="M522" s="90"/>
      <c r="N522" s="90"/>
      <c r="O522" s="90"/>
      <c r="P522" s="90"/>
      <c r="Q522" s="90"/>
      <c r="R522" s="171"/>
    </row>
    <row r="523" spans="1:20" ht="72.2" customHeight="1">
      <c r="A523" s="96">
        <v>510</v>
      </c>
      <c r="B523" s="181">
        <v>881</v>
      </c>
      <c r="C523" s="175" t="s">
        <v>342</v>
      </c>
      <c r="D523" s="176"/>
      <c r="E523" s="235" t="s">
        <v>343</v>
      </c>
      <c r="F523" s="239" t="s">
        <v>344</v>
      </c>
      <c r="G523" s="231" t="s">
        <v>345</v>
      </c>
      <c r="H523" s="219" t="str">
        <f t="shared" ref="H523:H530" si="29">HYPERLINK("https://www.gardenbulbs.ru/images/Gladiolus_CL/thumbnails/"&amp;C523&amp;".jpg","фото")</f>
        <v>фото</v>
      </c>
      <c r="I523" s="132" t="s">
        <v>346</v>
      </c>
      <c r="J523" s="133" t="s">
        <v>31</v>
      </c>
      <c r="K523" s="134">
        <v>5</v>
      </c>
      <c r="L523" s="182">
        <v>309.3</v>
      </c>
      <c r="M523" s="213">
        <v>1</v>
      </c>
      <c r="N523" s="94"/>
      <c r="O523" s="91">
        <f t="shared" ref="O523:O530" si="30">IF(ISERROR(L523*N523),0,L523*N523)</f>
        <v>0</v>
      </c>
      <c r="P523" s="92">
        <v>4607109959091</v>
      </c>
      <c r="Q523" s="95"/>
      <c r="R523" s="99"/>
    </row>
    <row r="524" spans="1:20" ht="72.2" customHeight="1">
      <c r="A524" s="96">
        <v>511</v>
      </c>
      <c r="B524" s="181">
        <v>2664</v>
      </c>
      <c r="C524" s="175" t="s">
        <v>347</v>
      </c>
      <c r="D524" s="176"/>
      <c r="E524" s="235" t="s">
        <v>343</v>
      </c>
      <c r="F524" s="239" t="s">
        <v>348</v>
      </c>
      <c r="G524" s="231" t="s">
        <v>349</v>
      </c>
      <c r="H524" s="219" t="str">
        <f t="shared" si="29"/>
        <v>фото</v>
      </c>
      <c r="I524" s="132" t="s">
        <v>350</v>
      </c>
      <c r="J524" s="133" t="s">
        <v>31</v>
      </c>
      <c r="K524" s="134">
        <v>5</v>
      </c>
      <c r="L524" s="182">
        <v>309.3</v>
      </c>
      <c r="M524" s="213">
        <v>1</v>
      </c>
      <c r="N524" s="94"/>
      <c r="O524" s="91">
        <f t="shared" si="30"/>
        <v>0</v>
      </c>
      <c r="P524" s="92">
        <v>4607109959107</v>
      </c>
      <c r="Q524" s="95"/>
      <c r="R524" s="99"/>
    </row>
    <row r="525" spans="1:20" ht="72.2" customHeight="1">
      <c r="A525" s="96">
        <v>512</v>
      </c>
      <c r="B525" s="181">
        <v>882</v>
      </c>
      <c r="C525" s="175" t="s">
        <v>351</v>
      </c>
      <c r="D525" s="176"/>
      <c r="E525" s="235" t="s">
        <v>343</v>
      </c>
      <c r="F525" s="239" t="s">
        <v>352</v>
      </c>
      <c r="G525" s="231" t="s">
        <v>353</v>
      </c>
      <c r="H525" s="219" t="str">
        <f t="shared" si="29"/>
        <v>фото</v>
      </c>
      <c r="I525" s="132" t="s">
        <v>354</v>
      </c>
      <c r="J525" s="133" t="s">
        <v>31</v>
      </c>
      <c r="K525" s="134">
        <v>5</v>
      </c>
      <c r="L525" s="182">
        <v>309.3</v>
      </c>
      <c r="M525" s="213">
        <v>1</v>
      </c>
      <c r="N525" s="94"/>
      <c r="O525" s="91">
        <f t="shared" si="30"/>
        <v>0</v>
      </c>
      <c r="P525" s="92">
        <v>4607109959114</v>
      </c>
      <c r="Q525" s="95"/>
      <c r="R525" s="99"/>
    </row>
    <row r="526" spans="1:20" ht="72.2" customHeight="1">
      <c r="A526" s="96">
        <v>513</v>
      </c>
      <c r="B526" s="181">
        <v>2665</v>
      </c>
      <c r="C526" s="175" t="s">
        <v>1158</v>
      </c>
      <c r="D526" s="176"/>
      <c r="E526" s="235" t="s">
        <v>343</v>
      </c>
      <c r="F526" s="239" t="s">
        <v>1159</v>
      </c>
      <c r="G526" s="231" t="s">
        <v>1160</v>
      </c>
      <c r="H526" s="219" t="str">
        <f t="shared" si="29"/>
        <v>фото</v>
      </c>
      <c r="I526" s="132" t="s">
        <v>1161</v>
      </c>
      <c r="J526" s="133" t="s">
        <v>31</v>
      </c>
      <c r="K526" s="134">
        <v>5</v>
      </c>
      <c r="L526" s="182">
        <v>314.70000000000005</v>
      </c>
      <c r="M526" s="213">
        <v>1</v>
      </c>
      <c r="N526" s="94"/>
      <c r="O526" s="91">
        <f t="shared" si="30"/>
        <v>0</v>
      </c>
      <c r="P526" s="92">
        <v>4607109959084</v>
      </c>
      <c r="Q526" s="95"/>
      <c r="R526" s="99"/>
    </row>
    <row r="527" spans="1:20" ht="72.2" customHeight="1">
      <c r="A527" s="96">
        <v>514</v>
      </c>
      <c r="B527" s="181">
        <v>3426</v>
      </c>
      <c r="C527" s="175" t="s">
        <v>1162</v>
      </c>
      <c r="D527" s="176"/>
      <c r="E527" s="235" t="s">
        <v>343</v>
      </c>
      <c r="F527" s="239" t="s">
        <v>1163</v>
      </c>
      <c r="G527" s="231" t="s">
        <v>1164</v>
      </c>
      <c r="H527" s="219" t="str">
        <f t="shared" si="29"/>
        <v>фото</v>
      </c>
      <c r="I527" s="132" t="s">
        <v>1165</v>
      </c>
      <c r="J527" s="133" t="s">
        <v>31</v>
      </c>
      <c r="K527" s="134">
        <v>5</v>
      </c>
      <c r="L527" s="182">
        <v>314.70000000000005</v>
      </c>
      <c r="M527" s="213">
        <v>1</v>
      </c>
      <c r="N527" s="94"/>
      <c r="O527" s="91">
        <f t="shared" si="30"/>
        <v>0</v>
      </c>
      <c r="P527" s="92">
        <v>4607109972106</v>
      </c>
      <c r="Q527" s="95"/>
      <c r="R527" s="99"/>
    </row>
    <row r="528" spans="1:20" ht="72.2" customHeight="1">
      <c r="A528" s="96">
        <v>515</v>
      </c>
      <c r="B528" s="181">
        <v>883</v>
      </c>
      <c r="C528" s="175" t="s">
        <v>355</v>
      </c>
      <c r="D528" s="176"/>
      <c r="E528" s="235" t="s">
        <v>343</v>
      </c>
      <c r="F528" s="239" t="s">
        <v>356</v>
      </c>
      <c r="G528" s="231" t="s">
        <v>357</v>
      </c>
      <c r="H528" s="219" t="str">
        <f t="shared" si="29"/>
        <v>фото</v>
      </c>
      <c r="I528" s="132" t="s">
        <v>358</v>
      </c>
      <c r="J528" s="133" t="s">
        <v>31</v>
      </c>
      <c r="K528" s="134">
        <v>5</v>
      </c>
      <c r="L528" s="182">
        <v>309.3</v>
      </c>
      <c r="M528" s="213">
        <v>1</v>
      </c>
      <c r="N528" s="94"/>
      <c r="O528" s="91">
        <f t="shared" si="30"/>
        <v>0</v>
      </c>
      <c r="P528" s="92">
        <v>4607109959060</v>
      </c>
      <c r="Q528" s="95"/>
      <c r="R528" s="99"/>
    </row>
    <row r="529" spans="1:18" ht="72.2" customHeight="1">
      <c r="A529" s="96">
        <v>516</v>
      </c>
      <c r="B529" s="181">
        <v>2666</v>
      </c>
      <c r="C529" s="175" t="s">
        <v>359</v>
      </c>
      <c r="D529" s="176"/>
      <c r="E529" s="235" t="s">
        <v>343</v>
      </c>
      <c r="F529" s="239" t="s">
        <v>360</v>
      </c>
      <c r="G529" s="231" t="s">
        <v>361</v>
      </c>
      <c r="H529" s="219" t="str">
        <f t="shared" si="29"/>
        <v>фото</v>
      </c>
      <c r="I529" s="132" t="s">
        <v>362</v>
      </c>
      <c r="J529" s="133" t="s">
        <v>31</v>
      </c>
      <c r="K529" s="134">
        <v>5</v>
      </c>
      <c r="L529" s="182">
        <v>309.3</v>
      </c>
      <c r="M529" s="213">
        <v>1</v>
      </c>
      <c r="N529" s="94"/>
      <c r="O529" s="91">
        <f t="shared" si="30"/>
        <v>0</v>
      </c>
      <c r="P529" s="92">
        <v>4607109959077</v>
      </c>
      <c r="Q529" s="95"/>
      <c r="R529" s="99"/>
    </row>
    <row r="530" spans="1:18" ht="72.2" customHeight="1">
      <c r="A530" s="96">
        <v>517</v>
      </c>
      <c r="B530" s="181">
        <v>5628</v>
      </c>
      <c r="C530" s="175" t="s">
        <v>363</v>
      </c>
      <c r="D530" s="176"/>
      <c r="E530" s="235" t="s">
        <v>343</v>
      </c>
      <c r="F530" s="239" t="s">
        <v>364</v>
      </c>
      <c r="G530" s="231" t="s">
        <v>365</v>
      </c>
      <c r="H530" s="219" t="str">
        <f t="shared" si="29"/>
        <v>фото</v>
      </c>
      <c r="I530" s="132" t="s">
        <v>366</v>
      </c>
      <c r="J530" s="133" t="s">
        <v>31</v>
      </c>
      <c r="K530" s="134">
        <v>5</v>
      </c>
      <c r="L530" s="182">
        <v>309.3</v>
      </c>
      <c r="M530" s="213">
        <v>1</v>
      </c>
      <c r="N530" s="94"/>
      <c r="O530" s="91">
        <f t="shared" si="30"/>
        <v>0</v>
      </c>
      <c r="P530" s="92">
        <v>4607109933442</v>
      </c>
      <c r="Q530" s="95"/>
      <c r="R530" s="99"/>
    </row>
    <row r="531" spans="1:18" ht="15">
      <c r="A531" s="96">
        <v>518</v>
      </c>
      <c r="B531" s="90"/>
      <c r="C531" s="90"/>
      <c r="D531" s="90"/>
      <c r="E531" s="225" t="s">
        <v>1166</v>
      </c>
      <c r="F531" s="89"/>
      <c r="G531" s="90"/>
      <c r="H531" s="90"/>
      <c r="I531" s="180"/>
      <c r="J531" s="90"/>
      <c r="K531" s="90"/>
      <c r="L531" s="90"/>
      <c r="M531" s="90"/>
      <c r="N531" s="90"/>
      <c r="O531" s="90"/>
      <c r="P531" s="90"/>
      <c r="Q531" s="90"/>
      <c r="R531" s="171"/>
    </row>
    <row r="532" spans="1:18" ht="72.2" customHeight="1">
      <c r="A532" s="96">
        <v>519</v>
      </c>
      <c r="B532" s="181">
        <v>3427</v>
      </c>
      <c r="C532" s="175" t="s">
        <v>1167</v>
      </c>
      <c r="D532" s="176"/>
      <c r="E532" s="235" t="s">
        <v>343</v>
      </c>
      <c r="F532" s="239" t="s">
        <v>1168</v>
      </c>
      <c r="G532" s="231" t="s">
        <v>1169</v>
      </c>
      <c r="H532" s="219" t="str">
        <f t="shared" ref="H532:H567" si="31">HYPERLINK("https://www.gardenbulbs.ru/images/Gladiolus_CL/thumbnails/"&amp;C532&amp;".jpg","фото")</f>
        <v>фото</v>
      </c>
      <c r="I532" s="132" t="s">
        <v>1170</v>
      </c>
      <c r="J532" s="133" t="s">
        <v>31</v>
      </c>
      <c r="K532" s="134">
        <v>3</v>
      </c>
      <c r="L532" s="182">
        <v>252.5</v>
      </c>
      <c r="M532" s="213">
        <v>1</v>
      </c>
      <c r="N532" s="94"/>
      <c r="O532" s="91">
        <f t="shared" ref="O532:O567" si="32">IF(ISERROR(L532*N532),0,L532*N532)</f>
        <v>0</v>
      </c>
      <c r="P532" s="92">
        <v>4607109972113</v>
      </c>
      <c r="Q532" s="95"/>
      <c r="R532" s="99"/>
    </row>
    <row r="533" spans="1:18" ht="72.2" customHeight="1">
      <c r="A533" s="96">
        <v>520</v>
      </c>
      <c r="B533" s="181">
        <v>6964</v>
      </c>
      <c r="C533" s="175" t="s">
        <v>1171</v>
      </c>
      <c r="D533" s="176"/>
      <c r="E533" s="235" t="s">
        <v>343</v>
      </c>
      <c r="F533" s="239" t="s">
        <v>1172</v>
      </c>
      <c r="G533" s="231" t="s">
        <v>1173</v>
      </c>
      <c r="H533" s="219" t="str">
        <f t="shared" si="31"/>
        <v>фото</v>
      </c>
      <c r="I533" s="132" t="s">
        <v>1174</v>
      </c>
      <c r="J533" s="133" t="s">
        <v>31</v>
      </c>
      <c r="K533" s="134">
        <v>5</v>
      </c>
      <c r="L533" s="182">
        <v>296.70000000000005</v>
      </c>
      <c r="M533" s="213">
        <v>1</v>
      </c>
      <c r="N533" s="94"/>
      <c r="O533" s="91">
        <f t="shared" si="32"/>
        <v>0</v>
      </c>
      <c r="P533" s="92">
        <v>4607109946084</v>
      </c>
      <c r="Q533" s="95"/>
      <c r="R533" s="99"/>
    </row>
    <row r="534" spans="1:18" ht="72.2" customHeight="1">
      <c r="A534" s="96">
        <v>521</v>
      </c>
      <c r="B534" s="181">
        <v>2992</v>
      </c>
      <c r="C534" s="175" t="s">
        <v>1175</v>
      </c>
      <c r="D534" s="176"/>
      <c r="E534" s="235" t="s">
        <v>343</v>
      </c>
      <c r="F534" s="239" t="s">
        <v>1176</v>
      </c>
      <c r="G534" s="231" t="s">
        <v>1177</v>
      </c>
      <c r="H534" s="219" t="str">
        <f t="shared" si="31"/>
        <v>фото</v>
      </c>
      <c r="I534" s="132" t="s">
        <v>1178</v>
      </c>
      <c r="J534" s="133" t="s">
        <v>36</v>
      </c>
      <c r="K534" s="134">
        <v>3</v>
      </c>
      <c r="L534" s="182">
        <v>216.1</v>
      </c>
      <c r="M534" s="213">
        <v>1</v>
      </c>
      <c r="N534" s="94"/>
      <c r="O534" s="91">
        <f t="shared" si="32"/>
        <v>0</v>
      </c>
      <c r="P534" s="92">
        <v>4607109929162</v>
      </c>
      <c r="Q534" s="95"/>
      <c r="R534" s="99"/>
    </row>
    <row r="535" spans="1:18" ht="72.2" customHeight="1">
      <c r="A535" s="96">
        <v>522</v>
      </c>
      <c r="B535" s="181">
        <v>226</v>
      </c>
      <c r="C535" s="175" t="s">
        <v>1179</v>
      </c>
      <c r="D535" s="176"/>
      <c r="E535" s="235" t="s">
        <v>343</v>
      </c>
      <c r="F535" s="239" t="s">
        <v>1180</v>
      </c>
      <c r="G535" s="231" t="s">
        <v>1181</v>
      </c>
      <c r="H535" s="219" t="str">
        <f t="shared" si="31"/>
        <v>фото</v>
      </c>
      <c r="I535" s="132" t="s">
        <v>1182</v>
      </c>
      <c r="J535" s="133" t="s">
        <v>36</v>
      </c>
      <c r="K535" s="134">
        <v>3</v>
      </c>
      <c r="L535" s="182">
        <v>216.1</v>
      </c>
      <c r="M535" s="213">
        <v>1</v>
      </c>
      <c r="N535" s="94"/>
      <c r="O535" s="91">
        <f t="shared" si="32"/>
        <v>0</v>
      </c>
      <c r="P535" s="92">
        <v>4607109929155</v>
      </c>
      <c r="Q535" s="95"/>
      <c r="R535" s="99"/>
    </row>
    <row r="536" spans="1:18" ht="72.2" customHeight="1">
      <c r="A536" s="96">
        <v>523</v>
      </c>
      <c r="B536" s="181">
        <v>9113</v>
      </c>
      <c r="C536" s="175" t="s">
        <v>1183</v>
      </c>
      <c r="D536" s="176"/>
      <c r="E536" s="235" t="s">
        <v>343</v>
      </c>
      <c r="F536" s="239" t="s">
        <v>1184</v>
      </c>
      <c r="G536" s="231" t="s">
        <v>1185</v>
      </c>
      <c r="H536" s="219" t="str">
        <f t="shared" si="31"/>
        <v>фото</v>
      </c>
      <c r="I536" s="132" t="s">
        <v>1186</v>
      </c>
      <c r="J536" s="133" t="s">
        <v>36</v>
      </c>
      <c r="K536" s="134">
        <v>3</v>
      </c>
      <c r="L536" s="182">
        <v>216.1</v>
      </c>
      <c r="M536" s="213">
        <v>1</v>
      </c>
      <c r="N536" s="94"/>
      <c r="O536" s="91">
        <f t="shared" si="32"/>
        <v>0</v>
      </c>
      <c r="P536" s="92">
        <v>4607109956908</v>
      </c>
      <c r="Q536" s="95"/>
      <c r="R536" s="99"/>
    </row>
    <row r="537" spans="1:18" ht="72.2" customHeight="1">
      <c r="A537" s="96">
        <v>524</v>
      </c>
      <c r="B537" s="181">
        <v>9116</v>
      </c>
      <c r="C537" s="175" t="s">
        <v>1187</v>
      </c>
      <c r="D537" s="176"/>
      <c r="E537" s="235" t="s">
        <v>343</v>
      </c>
      <c r="F537" s="239" t="s">
        <v>1188</v>
      </c>
      <c r="G537" s="231" t="s">
        <v>1189</v>
      </c>
      <c r="H537" s="219" t="str">
        <f t="shared" si="31"/>
        <v>фото</v>
      </c>
      <c r="I537" s="132" t="s">
        <v>1190</v>
      </c>
      <c r="J537" s="133" t="s">
        <v>36</v>
      </c>
      <c r="K537" s="134">
        <v>3</v>
      </c>
      <c r="L537" s="182">
        <v>216.1</v>
      </c>
      <c r="M537" s="213">
        <v>1</v>
      </c>
      <c r="N537" s="94"/>
      <c r="O537" s="91">
        <f t="shared" si="32"/>
        <v>0</v>
      </c>
      <c r="P537" s="92">
        <v>4607109986547</v>
      </c>
      <c r="Q537" s="95"/>
      <c r="R537" s="99"/>
    </row>
    <row r="538" spans="1:18" ht="72.2" customHeight="1">
      <c r="A538" s="96">
        <v>525</v>
      </c>
      <c r="B538" s="181">
        <v>14144</v>
      </c>
      <c r="C538" s="175" t="s">
        <v>1191</v>
      </c>
      <c r="D538" s="176"/>
      <c r="E538" s="235" t="s">
        <v>343</v>
      </c>
      <c r="F538" s="239" t="s">
        <v>1192</v>
      </c>
      <c r="G538" s="231" t="s">
        <v>1193</v>
      </c>
      <c r="H538" s="219" t="str">
        <f t="shared" si="31"/>
        <v>фото</v>
      </c>
      <c r="I538" s="132" t="s">
        <v>1194</v>
      </c>
      <c r="J538" s="133" t="s">
        <v>36</v>
      </c>
      <c r="K538" s="134">
        <v>3</v>
      </c>
      <c r="L538" s="182">
        <v>212.5</v>
      </c>
      <c r="M538" s="213">
        <v>1</v>
      </c>
      <c r="N538" s="94"/>
      <c r="O538" s="91">
        <f t="shared" si="32"/>
        <v>0</v>
      </c>
      <c r="P538" s="92">
        <v>4607109917343</v>
      </c>
      <c r="Q538" s="95"/>
      <c r="R538" s="99"/>
    </row>
    <row r="539" spans="1:18" ht="72.2" customHeight="1">
      <c r="A539" s="96">
        <v>526</v>
      </c>
      <c r="B539" s="181">
        <v>884</v>
      </c>
      <c r="C539" s="175" t="s">
        <v>1195</v>
      </c>
      <c r="D539" s="176"/>
      <c r="E539" s="235" t="s">
        <v>343</v>
      </c>
      <c r="F539" s="239" t="s">
        <v>1196</v>
      </c>
      <c r="G539" s="231" t="s">
        <v>1197</v>
      </c>
      <c r="H539" s="219" t="str">
        <f t="shared" si="31"/>
        <v>фото</v>
      </c>
      <c r="I539" s="132" t="s">
        <v>1198</v>
      </c>
      <c r="J539" s="133" t="s">
        <v>31</v>
      </c>
      <c r="K539" s="134">
        <v>5</v>
      </c>
      <c r="L539" s="182">
        <v>317.10000000000002</v>
      </c>
      <c r="M539" s="213">
        <v>1</v>
      </c>
      <c r="N539" s="94"/>
      <c r="O539" s="91">
        <f t="shared" si="32"/>
        <v>0</v>
      </c>
      <c r="P539" s="92">
        <v>4607109958957</v>
      </c>
      <c r="Q539" s="95"/>
      <c r="R539" s="99"/>
    </row>
    <row r="540" spans="1:18" ht="72.2" customHeight="1">
      <c r="A540" s="96">
        <v>527</v>
      </c>
      <c r="B540" s="181">
        <v>2671</v>
      </c>
      <c r="C540" s="175" t="s">
        <v>1199</v>
      </c>
      <c r="D540" s="176"/>
      <c r="E540" s="235" t="s">
        <v>343</v>
      </c>
      <c r="F540" s="239" t="s">
        <v>1200</v>
      </c>
      <c r="G540" s="231" t="s">
        <v>1201</v>
      </c>
      <c r="H540" s="219" t="str">
        <f t="shared" si="31"/>
        <v>фото</v>
      </c>
      <c r="I540" s="132" t="s">
        <v>1202</v>
      </c>
      <c r="J540" s="133" t="s">
        <v>31</v>
      </c>
      <c r="K540" s="134">
        <v>5</v>
      </c>
      <c r="L540" s="182">
        <v>317.10000000000002</v>
      </c>
      <c r="M540" s="213">
        <v>1</v>
      </c>
      <c r="N540" s="94"/>
      <c r="O540" s="91">
        <f t="shared" si="32"/>
        <v>0</v>
      </c>
      <c r="P540" s="92">
        <v>4607109959152</v>
      </c>
      <c r="Q540" s="95"/>
      <c r="R540" s="99"/>
    </row>
    <row r="541" spans="1:18" ht="48" customHeight="1">
      <c r="A541" s="96">
        <v>528</v>
      </c>
      <c r="B541" s="181">
        <v>3834</v>
      </c>
      <c r="C541" s="175" t="s">
        <v>3446</v>
      </c>
      <c r="D541" s="176"/>
      <c r="E541" s="235" t="s">
        <v>343</v>
      </c>
      <c r="F541" s="239" t="s">
        <v>3434</v>
      </c>
      <c r="G541" s="231" t="s">
        <v>3438</v>
      </c>
      <c r="H541" s="219" t="str">
        <f t="shared" si="31"/>
        <v>фото</v>
      </c>
      <c r="I541" s="132" t="s">
        <v>3442</v>
      </c>
      <c r="J541" s="133" t="s">
        <v>2839</v>
      </c>
      <c r="K541" s="134">
        <v>2</v>
      </c>
      <c r="L541" s="182">
        <v>221.6</v>
      </c>
      <c r="M541" s="213">
        <v>1</v>
      </c>
      <c r="N541" s="94"/>
      <c r="O541" s="91">
        <f t="shared" si="32"/>
        <v>0</v>
      </c>
      <c r="P541" s="92">
        <v>4607109986295</v>
      </c>
      <c r="Q541" s="138">
        <v>2022</v>
      </c>
      <c r="R541" s="99"/>
    </row>
    <row r="542" spans="1:18" ht="48" customHeight="1">
      <c r="A542" s="96">
        <v>529</v>
      </c>
      <c r="B542" s="181">
        <v>483</v>
      </c>
      <c r="C542" s="175" t="s">
        <v>3447</v>
      </c>
      <c r="D542" s="176"/>
      <c r="E542" s="235" t="s">
        <v>343</v>
      </c>
      <c r="F542" s="239" t="s">
        <v>3435</v>
      </c>
      <c r="G542" s="231" t="s">
        <v>3439</v>
      </c>
      <c r="H542" s="219" t="str">
        <f t="shared" si="31"/>
        <v>фото</v>
      </c>
      <c r="I542" s="132" t="s">
        <v>3443</v>
      </c>
      <c r="J542" s="133" t="s">
        <v>2839</v>
      </c>
      <c r="K542" s="134">
        <v>2</v>
      </c>
      <c r="L542" s="182">
        <v>221.6</v>
      </c>
      <c r="M542" s="213">
        <v>1</v>
      </c>
      <c r="N542" s="94"/>
      <c r="O542" s="91">
        <f t="shared" si="32"/>
        <v>0</v>
      </c>
      <c r="P542" s="92">
        <v>4607109962374</v>
      </c>
      <c r="Q542" s="138">
        <v>2022</v>
      </c>
      <c r="R542" s="99"/>
    </row>
    <row r="543" spans="1:18" ht="66.95" customHeight="1">
      <c r="A543" s="96">
        <v>530</v>
      </c>
      <c r="B543" s="181">
        <v>3457</v>
      </c>
      <c r="C543" s="175" t="s">
        <v>3448</v>
      </c>
      <c r="D543" s="176"/>
      <c r="E543" s="235" t="s">
        <v>343</v>
      </c>
      <c r="F543" s="239" t="s">
        <v>3436</v>
      </c>
      <c r="G543" s="231" t="s">
        <v>3440</v>
      </c>
      <c r="H543" s="219" t="str">
        <f t="shared" si="31"/>
        <v>фото</v>
      </c>
      <c r="I543" s="132" t="s">
        <v>3444</v>
      </c>
      <c r="J543" s="133" t="s">
        <v>2839</v>
      </c>
      <c r="K543" s="134">
        <v>2</v>
      </c>
      <c r="L543" s="182">
        <v>221.6</v>
      </c>
      <c r="M543" s="213">
        <v>1</v>
      </c>
      <c r="N543" s="94"/>
      <c r="O543" s="91">
        <f t="shared" si="32"/>
        <v>0</v>
      </c>
      <c r="P543" s="92">
        <v>4607109929100</v>
      </c>
      <c r="Q543" s="138">
        <v>2022</v>
      </c>
      <c r="R543" s="99"/>
    </row>
    <row r="544" spans="1:18" ht="66.75" customHeight="1">
      <c r="A544" s="96">
        <v>531</v>
      </c>
      <c r="B544" s="181">
        <v>3827</v>
      </c>
      <c r="C544" s="175" t="s">
        <v>3449</v>
      </c>
      <c r="D544" s="176"/>
      <c r="E544" s="235" t="s">
        <v>343</v>
      </c>
      <c r="F544" s="239" t="s">
        <v>3437</v>
      </c>
      <c r="G544" s="231" t="s">
        <v>3441</v>
      </c>
      <c r="H544" s="219" t="str">
        <f t="shared" si="31"/>
        <v>фото</v>
      </c>
      <c r="I544" s="132" t="s">
        <v>3445</v>
      </c>
      <c r="J544" s="133" t="s">
        <v>2839</v>
      </c>
      <c r="K544" s="134">
        <v>2</v>
      </c>
      <c r="L544" s="182">
        <v>221.6</v>
      </c>
      <c r="M544" s="213">
        <v>1</v>
      </c>
      <c r="N544" s="94"/>
      <c r="O544" s="91">
        <f t="shared" si="32"/>
        <v>0</v>
      </c>
      <c r="P544" s="92">
        <v>4607109971925</v>
      </c>
      <c r="Q544" s="138">
        <v>2022</v>
      </c>
      <c r="R544" s="99"/>
    </row>
    <row r="545" spans="1:18" ht="72.2" customHeight="1">
      <c r="A545" s="96">
        <v>532</v>
      </c>
      <c r="B545" s="181">
        <v>3441</v>
      </c>
      <c r="C545" s="175" t="s">
        <v>1203</v>
      </c>
      <c r="D545" s="176"/>
      <c r="E545" s="235" t="s">
        <v>343</v>
      </c>
      <c r="F545" s="239" t="s">
        <v>1204</v>
      </c>
      <c r="G545" s="231" t="s">
        <v>1205</v>
      </c>
      <c r="H545" s="219" t="str">
        <f t="shared" si="31"/>
        <v>фото</v>
      </c>
      <c r="I545" s="132" t="s">
        <v>1206</v>
      </c>
      <c r="J545" s="133" t="s">
        <v>36</v>
      </c>
      <c r="K545" s="134">
        <v>5</v>
      </c>
      <c r="L545" s="182">
        <v>276.3</v>
      </c>
      <c r="M545" s="213">
        <v>1</v>
      </c>
      <c r="N545" s="94"/>
      <c r="O545" s="91">
        <f t="shared" si="32"/>
        <v>0</v>
      </c>
      <c r="P545" s="92">
        <v>4607109972120</v>
      </c>
      <c r="Q545" s="95"/>
      <c r="R545" s="99"/>
    </row>
    <row r="546" spans="1:18" ht="72.2" customHeight="1">
      <c r="A546" s="96">
        <v>533</v>
      </c>
      <c r="B546" s="181">
        <v>888</v>
      </c>
      <c r="C546" s="175" t="s">
        <v>1207</v>
      </c>
      <c r="D546" s="176"/>
      <c r="E546" s="235" t="s">
        <v>343</v>
      </c>
      <c r="F546" s="239" t="s">
        <v>1208</v>
      </c>
      <c r="G546" s="231" t="s">
        <v>1209</v>
      </c>
      <c r="H546" s="219" t="str">
        <f t="shared" si="31"/>
        <v>фото</v>
      </c>
      <c r="I546" s="132" t="s">
        <v>1210</v>
      </c>
      <c r="J546" s="133" t="s">
        <v>31</v>
      </c>
      <c r="K546" s="134">
        <v>5</v>
      </c>
      <c r="L546" s="182">
        <v>355.5</v>
      </c>
      <c r="M546" s="213">
        <v>1</v>
      </c>
      <c r="N546" s="94"/>
      <c r="O546" s="91">
        <f t="shared" si="32"/>
        <v>0</v>
      </c>
      <c r="P546" s="92">
        <v>4607109959305</v>
      </c>
      <c r="Q546" s="95"/>
      <c r="R546" s="99"/>
    </row>
    <row r="547" spans="1:18" ht="72.2" customHeight="1">
      <c r="A547" s="96">
        <v>534</v>
      </c>
      <c r="B547" s="181">
        <v>899</v>
      </c>
      <c r="C547" s="175" t="s">
        <v>1211</v>
      </c>
      <c r="D547" s="176"/>
      <c r="E547" s="235" t="s">
        <v>343</v>
      </c>
      <c r="F547" s="239" t="s">
        <v>1212</v>
      </c>
      <c r="G547" s="231" t="s">
        <v>1213</v>
      </c>
      <c r="H547" s="219" t="str">
        <f t="shared" si="31"/>
        <v>фото</v>
      </c>
      <c r="I547" s="132" t="s">
        <v>1214</v>
      </c>
      <c r="J547" s="133" t="s">
        <v>31</v>
      </c>
      <c r="K547" s="134">
        <v>5</v>
      </c>
      <c r="L547" s="182">
        <v>355.5</v>
      </c>
      <c r="M547" s="213">
        <v>1</v>
      </c>
      <c r="N547" s="94"/>
      <c r="O547" s="91">
        <f t="shared" si="32"/>
        <v>0</v>
      </c>
      <c r="P547" s="92">
        <v>4607109959312</v>
      </c>
      <c r="Q547" s="95"/>
      <c r="R547" s="99"/>
    </row>
    <row r="548" spans="1:18" ht="72.2" customHeight="1">
      <c r="A548" s="96">
        <v>535</v>
      </c>
      <c r="B548" s="181">
        <v>931</v>
      </c>
      <c r="C548" s="175" t="s">
        <v>1215</v>
      </c>
      <c r="D548" s="176"/>
      <c r="E548" s="235" t="s">
        <v>343</v>
      </c>
      <c r="F548" s="239" t="s">
        <v>1216</v>
      </c>
      <c r="G548" s="231" t="s">
        <v>1217</v>
      </c>
      <c r="H548" s="219" t="str">
        <f t="shared" si="31"/>
        <v>фото</v>
      </c>
      <c r="I548" s="132" t="s">
        <v>1218</v>
      </c>
      <c r="J548" s="133" t="s">
        <v>2839</v>
      </c>
      <c r="K548" s="134">
        <v>2</v>
      </c>
      <c r="L548" s="182">
        <v>221.6</v>
      </c>
      <c r="M548" s="213">
        <v>1</v>
      </c>
      <c r="N548" s="94"/>
      <c r="O548" s="91">
        <f t="shared" si="32"/>
        <v>0</v>
      </c>
      <c r="P548" s="92">
        <v>4607109959275</v>
      </c>
      <c r="Q548" s="95"/>
      <c r="R548" s="99"/>
    </row>
    <row r="549" spans="1:18" ht="72.2" customHeight="1">
      <c r="A549" s="96">
        <v>536</v>
      </c>
      <c r="B549" s="181">
        <v>2681</v>
      </c>
      <c r="C549" s="175" t="s">
        <v>1219</v>
      </c>
      <c r="D549" s="176"/>
      <c r="E549" s="235" t="s">
        <v>343</v>
      </c>
      <c r="F549" s="239" t="s">
        <v>1220</v>
      </c>
      <c r="G549" s="231" t="s">
        <v>1221</v>
      </c>
      <c r="H549" s="219" t="str">
        <f t="shared" si="31"/>
        <v>фото</v>
      </c>
      <c r="I549" s="132" t="s">
        <v>362</v>
      </c>
      <c r="J549" s="133" t="s">
        <v>2839</v>
      </c>
      <c r="K549" s="134">
        <v>2</v>
      </c>
      <c r="L549" s="182">
        <v>221.6</v>
      </c>
      <c r="M549" s="213">
        <v>1</v>
      </c>
      <c r="N549" s="94"/>
      <c r="O549" s="91">
        <f t="shared" si="32"/>
        <v>0</v>
      </c>
      <c r="P549" s="92">
        <v>4607109959282</v>
      </c>
      <c r="Q549" s="95"/>
      <c r="R549" s="99"/>
    </row>
    <row r="550" spans="1:18" ht="72.2" customHeight="1">
      <c r="A550" s="96">
        <v>537</v>
      </c>
      <c r="B550" s="181">
        <v>485</v>
      </c>
      <c r="C550" s="175" t="s">
        <v>3450</v>
      </c>
      <c r="D550" s="176"/>
      <c r="E550" s="235" t="s">
        <v>343</v>
      </c>
      <c r="F550" s="239" t="s">
        <v>3460</v>
      </c>
      <c r="G550" s="231" t="s">
        <v>3470</v>
      </c>
      <c r="H550" s="219" t="str">
        <f t="shared" si="31"/>
        <v>фото</v>
      </c>
      <c r="I550" s="132" t="s">
        <v>3480</v>
      </c>
      <c r="J550" s="133" t="s">
        <v>2839</v>
      </c>
      <c r="K550" s="134">
        <v>2</v>
      </c>
      <c r="L550" s="182">
        <v>221.6</v>
      </c>
      <c r="M550" s="213">
        <v>1</v>
      </c>
      <c r="N550" s="94"/>
      <c r="O550" s="91">
        <f t="shared" si="32"/>
        <v>0</v>
      </c>
      <c r="P550" s="92">
        <v>4607109933596</v>
      </c>
      <c r="Q550" s="138">
        <v>2022</v>
      </c>
      <c r="R550" s="99"/>
    </row>
    <row r="551" spans="1:18" ht="72.2" customHeight="1">
      <c r="A551" s="96">
        <v>538</v>
      </c>
      <c r="B551" s="181">
        <v>3449</v>
      </c>
      <c r="C551" s="175" t="s">
        <v>3451</v>
      </c>
      <c r="D551" s="176"/>
      <c r="E551" s="235" t="s">
        <v>343</v>
      </c>
      <c r="F551" s="239" t="s">
        <v>3461</v>
      </c>
      <c r="G551" s="231" t="s">
        <v>3471</v>
      </c>
      <c r="H551" s="219" t="str">
        <f t="shared" si="31"/>
        <v>фото</v>
      </c>
      <c r="I551" s="132" t="s">
        <v>3481</v>
      </c>
      <c r="J551" s="133" t="s">
        <v>2839</v>
      </c>
      <c r="K551" s="134">
        <v>2</v>
      </c>
      <c r="L551" s="182">
        <v>221.6</v>
      </c>
      <c r="M551" s="213">
        <v>1</v>
      </c>
      <c r="N551" s="94"/>
      <c r="O551" s="91">
        <f t="shared" si="32"/>
        <v>0</v>
      </c>
      <c r="P551" s="92">
        <v>4607109967928</v>
      </c>
      <c r="Q551" s="138">
        <v>2022</v>
      </c>
      <c r="R551" s="99"/>
    </row>
    <row r="552" spans="1:18" ht="72.2" customHeight="1">
      <c r="A552" s="96">
        <v>539</v>
      </c>
      <c r="B552" s="181">
        <v>997</v>
      </c>
      <c r="C552" s="175" t="s">
        <v>3452</v>
      </c>
      <c r="D552" s="176"/>
      <c r="E552" s="235" t="s">
        <v>343</v>
      </c>
      <c r="F552" s="239" t="s">
        <v>3462</v>
      </c>
      <c r="G552" s="231" t="s">
        <v>3472</v>
      </c>
      <c r="H552" s="219" t="str">
        <f t="shared" si="31"/>
        <v>фото</v>
      </c>
      <c r="I552" s="132" t="s">
        <v>3482</v>
      </c>
      <c r="J552" s="133" t="s">
        <v>2839</v>
      </c>
      <c r="K552" s="134">
        <v>2</v>
      </c>
      <c r="L552" s="182">
        <v>221.6</v>
      </c>
      <c r="M552" s="213">
        <v>1</v>
      </c>
      <c r="N552" s="94"/>
      <c r="O552" s="91">
        <f t="shared" si="32"/>
        <v>0</v>
      </c>
      <c r="P552" s="92">
        <v>4607109986318</v>
      </c>
      <c r="Q552" s="138">
        <v>2022</v>
      </c>
      <c r="R552" s="99"/>
    </row>
    <row r="553" spans="1:18" ht="66.95" customHeight="1">
      <c r="A553" s="96">
        <v>540</v>
      </c>
      <c r="B553" s="181">
        <v>399</v>
      </c>
      <c r="C553" s="175" t="s">
        <v>3453</v>
      </c>
      <c r="D553" s="176"/>
      <c r="E553" s="235" t="s">
        <v>343</v>
      </c>
      <c r="F553" s="239" t="s">
        <v>3463</v>
      </c>
      <c r="G553" s="231" t="s">
        <v>3473</v>
      </c>
      <c r="H553" s="219" t="str">
        <f t="shared" si="31"/>
        <v>фото</v>
      </c>
      <c r="I553" s="132" t="s">
        <v>3483</v>
      </c>
      <c r="J553" s="133" t="s">
        <v>2839</v>
      </c>
      <c r="K553" s="134">
        <v>2</v>
      </c>
      <c r="L553" s="182">
        <v>221.6</v>
      </c>
      <c r="M553" s="213">
        <v>1</v>
      </c>
      <c r="N553" s="94"/>
      <c r="O553" s="91">
        <f t="shared" si="32"/>
        <v>0</v>
      </c>
      <c r="P553" s="92">
        <v>4607109928974</v>
      </c>
      <c r="Q553" s="138">
        <v>2022</v>
      </c>
      <c r="R553" s="99"/>
    </row>
    <row r="554" spans="1:18" ht="72.2" customHeight="1">
      <c r="A554" s="96">
        <v>541</v>
      </c>
      <c r="B554" s="181">
        <v>6986</v>
      </c>
      <c r="C554" s="175" t="s">
        <v>3454</v>
      </c>
      <c r="D554" s="176"/>
      <c r="E554" s="235" t="s">
        <v>343</v>
      </c>
      <c r="F554" s="239" t="s">
        <v>3464</v>
      </c>
      <c r="G554" s="231" t="s">
        <v>3474</v>
      </c>
      <c r="H554" s="219" t="str">
        <f t="shared" si="31"/>
        <v>фото</v>
      </c>
      <c r="I554" s="132" t="s">
        <v>3484</v>
      </c>
      <c r="J554" s="133" t="s">
        <v>2839</v>
      </c>
      <c r="K554" s="134">
        <v>2</v>
      </c>
      <c r="L554" s="182">
        <v>221.6</v>
      </c>
      <c r="M554" s="213">
        <v>1</v>
      </c>
      <c r="N554" s="94"/>
      <c r="O554" s="91">
        <f t="shared" si="32"/>
        <v>0</v>
      </c>
      <c r="P554" s="92">
        <v>4607109918302</v>
      </c>
      <c r="Q554" s="138">
        <v>2022</v>
      </c>
      <c r="R554" s="99"/>
    </row>
    <row r="555" spans="1:18" ht="72.2" customHeight="1">
      <c r="A555" s="96">
        <v>542</v>
      </c>
      <c r="B555" s="181">
        <v>3464</v>
      </c>
      <c r="C555" s="175" t="s">
        <v>3455</v>
      </c>
      <c r="D555" s="176"/>
      <c r="E555" s="235" t="s">
        <v>343</v>
      </c>
      <c r="F555" s="239" t="s">
        <v>3465</v>
      </c>
      <c r="G555" s="231" t="s">
        <v>3475</v>
      </c>
      <c r="H555" s="219" t="str">
        <f t="shared" si="31"/>
        <v>фото</v>
      </c>
      <c r="I555" s="132" t="s">
        <v>3485</v>
      </c>
      <c r="J555" s="133" t="s">
        <v>2839</v>
      </c>
      <c r="K555" s="134">
        <v>2</v>
      </c>
      <c r="L555" s="182">
        <v>221.6</v>
      </c>
      <c r="M555" s="213">
        <v>1</v>
      </c>
      <c r="N555" s="94"/>
      <c r="O555" s="91">
        <f t="shared" si="32"/>
        <v>0</v>
      </c>
      <c r="P555" s="92">
        <v>4607109956939</v>
      </c>
      <c r="Q555" s="138">
        <v>2022</v>
      </c>
      <c r="R555" s="99"/>
    </row>
    <row r="556" spans="1:18" ht="72.2" customHeight="1">
      <c r="A556" s="96">
        <v>543</v>
      </c>
      <c r="B556" s="181">
        <v>6304</v>
      </c>
      <c r="C556" s="175" t="s">
        <v>3456</v>
      </c>
      <c r="D556" s="176"/>
      <c r="E556" s="235" t="s">
        <v>343</v>
      </c>
      <c r="F556" s="239" t="s">
        <v>3466</v>
      </c>
      <c r="G556" s="231" t="s">
        <v>3476</v>
      </c>
      <c r="H556" s="219" t="str">
        <f t="shared" si="31"/>
        <v>фото</v>
      </c>
      <c r="I556" s="132" t="s">
        <v>3486</v>
      </c>
      <c r="J556" s="133" t="s">
        <v>2839</v>
      </c>
      <c r="K556" s="134">
        <v>2</v>
      </c>
      <c r="L556" s="182">
        <v>221.6</v>
      </c>
      <c r="M556" s="213">
        <v>1</v>
      </c>
      <c r="N556" s="94"/>
      <c r="O556" s="91">
        <f t="shared" si="32"/>
        <v>0</v>
      </c>
      <c r="P556" s="92">
        <v>4607109962473</v>
      </c>
      <c r="Q556" s="138">
        <v>2022</v>
      </c>
      <c r="R556" s="99"/>
    </row>
    <row r="557" spans="1:18" ht="72.2" customHeight="1">
      <c r="A557" s="96">
        <v>544</v>
      </c>
      <c r="B557" s="181">
        <v>5287</v>
      </c>
      <c r="C557" s="175" t="s">
        <v>3457</v>
      </c>
      <c r="D557" s="176"/>
      <c r="E557" s="235" t="s">
        <v>343</v>
      </c>
      <c r="F557" s="239" t="s">
        <v>3467</v>
      </c>
      <c r="G557" s="231" t="s">
        <v>3477</v>
      </c>
      <c r="H557" s="219" t="str">
        <f t="shared" si="31"/>
        <v>фото</v>
      </c>
      <c r="I557" s="132" t="s">
        <v>3487</v>
      </c>
      <c r="J557" s="133" t="s">
        <v>2839</v>
      </c>
      <c r="K557" s="134">
        <v>2</v>
      </c>
      <c r="L557" s="182">
        <v>221.6</v>
      </c>
      <c r="M557" s="213">
        <v>1</v>
      </c>
      <c r="N557" s="94"/>
      <c r="O557" s="91">
        <f t="shared" si="32"/>
        <v>0</v>
      </c>
      <c r="P557" s="92">
        <v>4607109971703</v>
      </c>
      <c r="Q557" s="138">
        <v>2022</v>
      </c>
      <c r="R557" s="99"/>
    </row>
    <row r="558" spans="1:18" ht="72.2" customHeight="1">
      <c r="A558" s="96">
        <v>545</v>
      </c>
      <c r="B558" s="181">
        <v>6982</v>
      </c>
      <c r="C558" s="175" t="s">
        <v>3458</v>
      </c>
      <c r="D558" s="176"/>
      <c r="E558" s="235" t="s">
        <v>343</v>
      </c>
      <c r="F558" s="239" t="s">
        <v>3468</v>
      </c>
      <c r="G558" s="231" t="s">
        <v>3478</v>
      </c>
      <c r="H558" s="219" t="str">
        <f t="shared" si="31"/>
        <v>фото</v>
      </c>
      <c r="I558" s="132" t="s">
        <v>3488</v>
      </c>
      <c r="J558" s="133" t="s">
        <v>2839</v>
      </c>
      <c r="K558" s="134">
        <v>2</v>
      </c>
      <c r="L558" s="182">
        <v>221.6</v>
      </c>
      <c r="M558" s="213">
        <v>1</v>
      </c>
      <c r="N558" s="94"/>
      <c r="O558" s="91">
        <f t="shared" si="32"/>
        <v>0</v>
      </c>
      <c r="P558" s="92">
        <v>4607109946220</v>
      </c>
      <c r="Q558" s="138">
        <v>2022</v>
      </c>
      <c r="R558" s="99"/>
    </row>
    <row r="559" spans="1:18" ht="72.2" customHeight="1">
      <c r="A559" s="96">
        <v>546</v>
      </c>
      <c r="B559" s="181">
        <v>275</v>
      </c>
      <c r="C559" s="175" t="s">
        <v>3459</v>
      </c>
      <c r="D559" s="176"/>
      <c r="E559" s="235" t="s">
        <v>343</v>
      </c>
      <c r="F559" s="239" t="s">
        <v>3469</v>
      </c>
      <c r="G559" s="231" t="s">
        <v>3479</v>
      </c>
      <c r="H559" s="219" t="str">
        <f t="shared" si="31"/>
        <v>фото</v>
      </c>
      <c r="I559" s="132" t="s">
        <v>3489</v>
      </c>
      <c r="J559" s="133" t="s">
        <v>2839</v>
      </c>
      <c r="K559" s="134">
        <v>2</v>
      </c>
      <c r="L559" s="182">
        <v>221.6</v>
      </c>
      <c r="M559" s="213">
        <v>1</v>
      </c>
      <c r="N559" s="94"/>
      <c r="O559" s="91">
        <f t="shared" si="32"/>
        <v>0</v>
      </c>
      <c r="P559" s="92">
        <v>4607109946251</v>
      </c>
      <c r="Q559" s="138">
        <v>2022</v>
      </c>
      <c r="R559" s="99"/>
    </row>
    <row r="560" spans="1:18" ht="72.2" customHeight="1">
      <c r="A560" s="96">
        <v>547</v>
      </c>
      <c r="B560" s="181">
        <v>855</v>
      </c>
      <c r="C560" s="175" t="s">
        <v>3375</v>
      </c>
      <c r="D560" s="176"/>
      <c r="E560" s="235" t="s">
        <v>343</v>
      </c>
      <c r="F560" s="239" t="s">
        <v>1222</v>
      </c>
      <c r="G560" s="231" t="s">
        <v>1223</v>
      </c>
      <c r="H560" s="219" t="str">
        <f t="shared" si="31"/>
        <v>фото</v>
      </c>
      <c r="I560" s="132" t="s">
        <v>1224</v>
      </c>
      <c r="J560" s="133" t="s">
        <v>31</v>
      </c>
      <c r="K560" s="134">
        <v>5</v>
      </c>
      <c r="L560" s="182">
        <v>317.10000000000002</v>
      </c>
      <c r="M560" s="213">
        <v>1</v>
      </c>
      <c r="N560" s="94"/>
      <c r="O560" s="91">
        <f t="shared" si="32"/>
        <v>0</v>
      </c>
      <c r="P560" s="92">
        <v>4607109958940</v>
      </c>
      <c r="Q560" s="95"/>
      <c r="R560" s="99"/>
    </row>
    <row r="561" spans="1:18" ht="72.2" customHeight="1">
      <c r="A561" s="96">
        <v>548</v>
      </c>
      <c r="B561" s="181">
        <v>1574</v>
      </c>
      <c r="C561" s="175" t="s">
        <v>1225</v>
      </c>
      <c r="D561" s="176"/>
      <c r="E561" s="235" t="s">
        <v>343</v>
      </c>
      <c r="F561" s="239" t="s">
        <v>1226</v>
      </c>
      <c r="G561" s="231" t="s">
        <v>1227</v>
      </c>
      <c r="H561" s="219" t="str">
        <f t="shared" si="31"/>
        <v>фото</v>
      </c>
      <c r="I561" s="132" t="s">
        <v>1228</v>
      </c>
      <c r="J561" s="133" t="s">
        <v>31</v>
      </c>
      <c r="K561" s="134">
        <v>3</v>
      </c>
      <c r="L561" s="182">
        <v>236.29999999999998</v>
      </c>
      <c r="M561" s="213">
        <v>1</v>
      </c>
      <c r="N561" s="94"/>
      <c r="O561" s="91">
        <f t="shared" si="32"/>
        <v>0</v>
      </c>
      <c r="P561" s="92">
        <v>4607109964620</v>
      </c>
      <c r="Q561" s="95"/>
      <c r="R561" s="99"/>
    </row>
    <row r="562" spans="1:18" ht="72.2" customHeight="1">
      <c r="A562" s="96">
        <v>549</v>
      </c>
      <c r="B562" s="181">
        <v>14143</v>
      </c>
      <c r="C562" s="175" t="s">
        <v>1229</v>
      </c>
      <c r="D562" s="176"/>
      <c r="E562" s="235" t="s">
        <v>343</v>
      </c>
      <c r="F562" s="239" t="s">
        <v>1230</v>
      </c>
      <c r="G562" s="231" t="s">
        <v>1231</v>
      </c>
      <c r="H562" s="219" t="str">
        <f t="shared" si="31"/>
        <v>фото</v>
      </c>
      <c r="I562" s="132" t="s">
        <v>1232</v>
      </c>
      <c r="J562" s="133" t="s">
        <v>36</v>
      </c>
      <c r="K562" s="134">
        <v>5</v>
      </c>
      <c r="L562" s="182">
        <v>283.5</v>
      </c>
      <c r="M562" s="213">
        <v>1</v>
      </c>
      <c r="N562" s="94"/>
      <c r="O562" s="91">
        <f t="shared" si="32"/>
        <v>0</v>
      </c>
      <c r="P562" s="92">
        <v>4607109917350</v>
      </c>
      <c r="Q562" s="95"/>
      <c r="R562" s="99"/>
    </row>
    <row r="563" spans="1:18" ht="72.2" customHeight="1">
      <c r="A563" s="96">
        <v>550</v>
      </c>
      <c r="B563" s="181">
        <v>5629</v>
      </c>
      <c r="C563" s="175" t="s">
        <v>1233</v>
      </c>
      <c r="D563" s="176"/>
      <c r="E563" s="235" t="s">
        <v>343</v>
      </c>
      <c r="F563" s="239" t="s">
        <v>1234</v>
      </c>
      <c r="G563" s="231" t="s">
        <v>1235</v>
      </c>
      <c r="H563" s="219" t="str">
        <f t="shared" si="31"/>
        <v>фото</v>
      </c>
      <c r="I563" s="132" t="s">
        <v>1236</v>
      </c>
      <c r="J563" s="133" t="s">
        <v>44</v>
      </c>
      <c r="K563" s="134">
        <v>2</v>
      </c>
      <c r="L563" s="182">
        <v>200.9</v>
      </c>
      <c r="M563" s="213">
        <v>1</v>
      </c>
      <c r="N563" s="94"/>
      <c r="O563" s="91">
        <f t="shared" si="32"/>
        <v>0</v>
      </c>
      <c r="P563" s="92">
        <v>4607109933435</v>
      </c>
      <c r="Q563" s="95"/>
      <c r="R563" s="99"/>
    </row>
    <row r="564" spans="1:18" ht="72.2" customHeight="1">
      <c r="A564" s="96">
        <v>551</v>
      </c>
      <c r="B564" s="181">
        <v>5630</v>
      </c>
      <c r="C564" s="175" t="s">
        <v>1237</v>
      </c>
      <c r="D564" s="176"/>
      <c r="E564" s="235" t="s">
        <v>343</v>
      </c>
      <c r="F564" s="239" t="s">
        <v>1238</v>
      </c>
      <c r="G564" s="231" t="s">
        <v>1239</v>
      </c>
      <c r="H564" s="219" t="str">
        <f t="shared" si="31"/>
        <v>фото</v>
      </c>
      <c r="I564" s="132" t="s">
        <v>1240</v>
      </c>
      <c r="J564" s="133" t="s">
        <v>44</v>
      </c>
      <c r="K564" s="134">
        <v>2</v>
      </c>
      <c r="L564" s="182">
        <v>200.9</v>
      </c>
      <c r="M564" s="213">
        <v>1</v>
      </c>
      <c r="N564" s="94"/>
      <c r="O564" s="91">
        <f t="shared" si="32"/>
        <v>0</v>
      </c>
      <c r="P564" s="92">
        <v>4607109933428</v>
      </c>
      <c r="Q564" s="95"/>
      <c r="R564" s="99"/>
    </row>
    <row r="565" spans="1:18" ht="72.2" customHeight="1">
      <c r="A565" s="96">
        <v>552</v>
      </c>
      <c r="B565" s="181">
        <v>5631</v>
      </c>
      <c r="C565" s="175" t="s">
        <v>1241</v>
      </c>
      <c r="D565" s="176"/>
      <c r="E565" s="235" t="s">
        <v>343</v>
      </c>
      <c r="F565" s="239" t="s">
        <v>1242</v>
      </c>
      <c r="G565" s="231" t="s">
        <v>1243</v>
      </c>
      <c r="H565" s="219" t="str">
        <f t="shared" si="31"/>
        <v>фото</v>
      </c>
      <c r="I565" s="132" t="s">
        <v>1244</v>
      </c>
      <c r="J565" s="133" t="s">
        <v>44</v>
      </c>
      <c r="K565" s="134">
        <v>2</v>
      </c>
      <c r="L565" s="182">
        <v>200.9</v>
      </c>
      <c r="M565" s="213">
        <v>1</v>
      </c>
      <c r="N565" s="94"/>
      <c r="O565" s="91">
        <f t="shared" si="32"/>
        <v>0</v>
      </c>
      <c r="P565" s="92">
        <v>4607109933411</v>
      </c>
      <c r="Q565" s="95"/>
      <c r="R565" s="99"/>
    </row>
    <row r="566" spans="1:18" ht="72.2" customHeight="1">
      <c r="A566" s="96">
        <v>553</v>
      </c>
      <c r="B566" s="181">
        <v>5632</v>
      </c>
      <c r="C566" s="175" t="s">
        <v>1245</v>
      </c>
      <c r="D566" s="176"/>
      <c r="E566" s="235" t="s">
        <v>343</v>
      </c>
      <c r="F566" s="239" t="s">
        <v>1246</v>
      </c>
      <c r="G566" s="231" t="s">
        <v>1247</v>
      </c>
      <c r="H566" s="219" t="str">
        <f t="shared" si="31"/>
        <v>фото</v>
      </c>
      <c r="I566" s="132" t="s">
        <v>1248</v>
      </c>
      <c r="J566" s="133" t="s">
        <v>44</v>
      </c>
      <c r="K566" s="134">
        <v>2</v>
      </c>
      <c r="L566" s="182">
        <v>200.9</v>
      </c>
      <c r="M566" s="213">
        <v>1</v>
      </c>
      <c r="N566" s="94"/>
      <c r="O566" s="91">
        <f t="shared" si="32"/>
        <v>0</v>
      </c>
      <c r="P566" s="92">
        <v>4607109933404</v>
      </c>
      <c r="Q566" s="95"/>
      <c r="R566" s="99"/>
    </row>
    <row r="567" spans="1:18" ht="72.2" customHeight="1">
      <c r="A567" s="96">
        <v>554</v>
      </c>
      <c r="B567" s="181">
        <v>5634</v>
      </c>
      <c r="C567" s="175" t="s">
        <v>1249</v>
      </c>
      <c r="D567" s="176"/>
      <c r="E567" s="235" t="s">
        <v>343</v>
      </c>
      <c r="F567" s="239" t="s">
        <v>1250</v>
      </c>
      <c r="G567" s="231" t="s">
        <v>1251</v>
      </c>
      <c r="H567" s="219" t="str">
        <f t="shared" si="31"/>
        <v>фото</v>
      </c>
      <c r="I567" s="132" t="s">
        <v>1252</v>
      </c>
      <c r="J567" s="133" t="s">
        <v>44</v>
      </c>
      <c r="K567" s="134">
        <v>2</v>
      </c>
      <c r="L567" s="182">
        <v>203.79999999999998</v>
      </c>
      <c r="M567" s="213">
        <v>1</v>
      </c>
      <c r="N567" s="94"/>
      <c r="O567" s="91">
        <f t="shared" si="32"/>
        <v>0</v>
      </c>
      <c r="P567" s="92">
        <v>4607109933398</v>
      </c>
      <c r="Q567" s="95"/>
      <c r="R567" s="99"/>
    </row>
    <row r="568" spans="1:18" ht="15">
      <c r="A568" s="96">
        <v>555</v>
      </c>
      <c r="B568" s="90"/>
      <c r="C568" s="90"/>
      <c r="D568" s="90"/>
      <c r="E568" s="225" t="s">
        <v>1253</v>
      </c>
      <c r="F568" s="89"/>
      <c r="G568" s="90"/>
      <c r="H568" s="90"/>
      <c r="I568" s="180"/>
      <c r="J568" s="90"/>
      <c r="K568" s="90"/>
      <c r="L568" s="90"/>
      <c r="M568" s="90"/>
      <c r="N568" s="90"/>
      <c r="O568" s="90"/>
      <c r="P568" s="90"/>
      <c r="Q568" s="90"/>
      <c r="R568" s="171"/>
    </row>
    <row r="569" spans="1:18" ht="72.2" customHeight="1">
      <c r="A569" s="96">
        <v>556</v>
      </c>
      <c r="B569" s="181">
        <v>2667</v>
      </c>
      <c r="C569" s="175" t="s">
        <v>1254</v>
      </c>
      <c r="D569" s="176"/>
      <c r="E569" s="235" t="s">
        <v>343</v>
      </c>
      <c r="F569" s="239" t="s">
        <v>1255</v>
      </c>
      <c r="G569" s="231" t="s">
        <v>1256</v>
      </c>
      <c r="H569" s="219" t="str">
        <f t="shared" ref="H569:H572" si="33">HYPERLINK("https://www.gardenbulbs.ru/images/Gladiolus_CL/thumbnails/"&amp;C569&amp;".jpg","фото")</f>
        <v>фото</v>
      </c>
      <c r="I569" s="132" t="s">
        <v>1218</v>
      </c>
      <c r="J569" s="133" t="s">
        <v>31</v>
      </c>
      <c r="K569" s="134">
        <v>3</v>
      </c>
      <c r="L569" s="182">
        <v>245.6</v>
      </c>
      <c r="M569" s="213">
        <v>1</v>
      </c>
      <c r="N569" s="94"/>
      <c r="O569" s="91">
        <f t="shared" ref="O569:O572" si="34">IF(ISERROR(L569*N569),0,L569*N569)</f>
        <v>0</v>
      </c>
      <c r="P569" s="92">
        <v>4607109959121</v>
      </c>
      <c r="Q569" s="95"/>
      <c r="R569" s="99"/>
    </row>
    <row r="570" spans="1:18" ht="72.2" customHeight="1">
      <c r="A570" s="96">
        <v>557</v>
      </c>
      <c r="B570" s="181">
        <v>3428</v>
      </c>
      <c r="C570" s="175" t="s">
        <v>1257</v>
      </c>
      <c r="D570" s="176"/>
      <c r="E570" s="235" t="s">
        <v>343</v>
      </c>
      <c r="F570" s="239" t="s">
        <v>1258</v>
      </c>
      <c r="G570" s="231" t="s">
        <v>1259</v>
      </c>
      <c r="H570" s="219" t="str">
        <f t="shared" si="33"/>
        <v>фото</v>
      </c>
      <c r="I570" s="132" t="s">
        <v>350</v>
      </c>
      <c r="J570" s="133" t="s">
        <v>31</v>
      </c>
      <c r="K570" s="134">
        <v>3</v>
      </c>
      <c r="L570" s="182">
        <v>245.6</v>
      </c>
      <c r="M570" s="213">
        <v>1</v>
      </c>
      <c r="N570" s="94"/>
      <c r="O570" s="91">
        <f t="shared" si="34"/>
        <v>0</v>
      </c>
      <c r="P570" s="92">
        <v>4607109972151</v>
      </c>
      <c r="Q570" s="95"/>
      <c r="R570" s="99"/>
    </row>
    <row r="571" spans="1:18" ht="72.2" customHeight="1">
      <c r="A571" s="96">
        <v>558</v>
      </c>
      <c r="B571" s="181">
        <v>866</v>
      </c>
      <c r="C571" s="175" t="s">
        <v>1260</v>
      </c>
      <c r="D571" s="176"/>
      <c r="E571" s="235" t="s">
        <v>343</v>
      </c>
      <c r="F571" s="239" t="s">
        <v>1261</v>
      </c>
      <c r="G571" s="231" t="s">
        <v>1262</v>
      </c>
      <c r="H571" s="219" t="str">
        <f t="shared" si="33"/>
        <v>фото</v>
      </c>
      <c r="I571" s="132" t="s">
        <v>358</v>
      </c>
      <c r="J571" s="133" t="s">
        <v>31</v>
      </c>
      <c r="K571" s="134">
        <v>3</v>
      </c>
      <c r="L571" s="182">
        <v>245.6</v>
      </c>
      <c r="M571" s="213">
        <v>1</v>
      </c>
      <c r="N571" s="94"/>
      <c r="O571" s="91">
        <f t="shared" si="34"/>
        <v>0</v>
      </c>
      <c r="P571" s="92">
        <v>4607109959138</v>
      </c>
      <c r="Q571" s="95"/>
      <c r="R571" s="99"/>
    </row>
    <row r="572" spans="1:18" ht="72.2" customHeight="1">
      <c r="A572" s="96">
        <v>559</v>
      </c>
      <c r="B572" s="181">
        <v>2668</v>
      </c>
      <c r="C572" s="175" t="s">
        <v>1263</v>
      </c>
      <c r="D572" s="176"/>
      <c r="E572" s="235" t="s">
        <v>343</v>
      </c>
      <c r="F572" s="239" t="s">
        <v>1264</v>
      </c>
      <c r="G572" s="231" t="s">
        <v>1265</v>
      </c>
      <c r="H572" s="219" t="str">
        <f t="shared" si="33"/>
        <v>фото</v>
      </c>
      <c r="I572" s="132" t="s">
        <v>362</v>
      </c>
      <c r="J572" s="133" t="s">
        <v>31</v>
      </c>
      <c r="K572" s="134">
        <v>3</v>
      </c>
      <c r="L572" s="182">
        <v>245.6</v>
      </c>
      <c r="M572" s="213">
        <v>1</v>
      </c>
      <c r="N572" s="94"/>
      <c r="O572" s="91">
        <f t="shared" si="34"/>
        <v>0</v>
      </c>
      <c r="P572" s="92">
        <v>4607109959145</v>
      </c>
      <c r="Q572" s="95"/>
      <c r="R572" s="99"/>
    </row>
    <row r="573" spans="1:18" ht="15">
      <c r="A573" s="96">
        <v>560</v>
      </c>
      <c r="B573" s="90"/>
      <c r="C573" s="90"/>
      <c r="D573" s="90"/>
      <c r="E573" s="225" t="s">
        <v>1266</v>
      </c>
      <c r="F573" s="89"/>
      <c r="G573" s="90"/>
      <c r="H573" s="90"/>
      <c r="I573" s="180"/>
      <c r="J573" s="90"/>
      <c r="K573" s="90"/>
      <c r="L573" s="90"/>
      <c r="M573" s="90"/>
      <c r="N573" s="90"/>
      <c r="O573" s="90"/>
      <c r="P573" s="90"/>
      <c r="Q573" s="90"/>
      <c r="R573" s="171"/>
    </row>
    <row r="574" spans="1:18" ht="72.2" customHeight="1">
      <c r="A574" s="96">
        <v>561</v>
      </c>
      <c r="B574" s="181">
        <v>908</v>
      </c>
      <c r="C574" s="175" t="s">
        <v>1267</v>
      </c>
      <c r="D574" s="176"/>
      <c r="E574" s="235" t="s">
        <v>343</v>
      </c>
      <c r="F574" s="239" t="s">
        <v>1268</v>
      </c>
      <c r="G574" s="231" t="s">
        <v>1269</v>
      </c>
      <c r="H574" s="219" t="str">
        <f t="shared" ref="H574:H579" si="35">HYPERLINK("https://www.gardenbulbs.ru/images/Gladiolus_CL/thumbnails/"&amp;C574&amp;".jpg","фото")</f>
        <v>фото</v>
      </c>
      <c r="I574" s="132" t="s">
        <v>346</v>
      </c>
      <c r="J574" s="133" t="s">
        <v>31</v>
      </c>
      <c r="K574" s="134">
        <v>5</v>
      </c>
      <c r="L574" s="182">
        <v>355.5</v>
      </c>
      <c r="M574" s="213">
        <v>1</v>
      </c>
      <c r="N574" s="94"/>
      <c r="O574" s="91">
        <f t="shared" ref="O574:O579" si="36">IF(ISERROR(L574*N574),0,L574*N574)</f>
        <v>0</v>
      </c>
      <c r="P574" s="92">
        <v>4607109959244</v>
      </c>
      <c r="Q574" s="95"/>
      <c r="R574" s="99"/>
    </row>
    <row r="575" spans="1:18" ht="72.2" customHeight="1">
      <c r="A575" s="96">
        <v>562</v>
      </c>
      <c r="B575" s="181">
        <v>927</v>
      </c>
      <c r="C575" s="175" t="s">
        <v>1270</v>
      </c>
      <c r="D575" s="176"/>
      <c r="E575" s="235" t="s">
        <v>343</v>
      </c>
      <c r="F575" s="239" t="s">
        <v>1271</v>
      </c>
      <c r="G575" s="231" t="s">
        <v>1272</v>
      </c>
      <c r="H575" s="219" t="str">
        <f t="shared" si="35"/>
        <v>фото</v>
      </c>
      <c r="I575" s="132" t="s">
        <v>350</v>
      </c>
      <c r="J575" s="133" t="s">
        <v>31</v>
      </c>
      <c r="K575" s="134">
        <v>5</v>
      </c>
      <c r="L575" s="182">
        <v>355.5</v>
      </c>
      <c r="M575" s="213">
        <v>1</v>
      </c>
      <c r="N575" s="94"/>
      <c r="O575" s="91">
        <f t="shared" si="36"/>
        <v>0</v>
      </c>
      <c r="P575" s="92">
        <v>4607109959251</v>
      </c>
      <c r="Q575" s="95"/>
      <c r="R575" s="99"/>
    </row>
    <row r="576" spans="1:18" ht="72.2" customHeight="1">
      <c r="A576" s="96">
        <v>563</v>
      </c>
      <c r="B576" s="181">
        <v>928</v>
      </c>
      <c r="C576" s="175" t="s">
        <v>1273</v>
      </c>
      <c r="D576" s="176"/>
      <c r="E576" s="235" t="s">
        <v>343</v>
      </c>
      <c r="F576" s="239" t="s">
        <v>1274</v>
      </c>
      <c r="G576" s="231" t="s">
        <v>1275</v>
      </c>
      <c r="H576" s="219" t="str">
        <f t="shared" si="35"/>
        <v>фото</v>
      </c>
      <c r="I576" s="132" t="s">
        <v>1276</v>
      </c>
      <c r="J576" s="133" t="s">
        <v>31</v>
      </c>
      <c r="K576" s="134">
        <v>5</v>
      </c>
      <c r="L576" s="182">
        <v>355.5</v>
      </c>
      <c r="M576" s="213">
        <v>1</v>
      </c>
      <c r="N576" s="94"/>
      <c r="O576" s="91">
        <f t="shared" si="36"/>
        <v>0</v>
      </c>
      <c r="P576" s="92">
        <v>4607109959268</v>
      </c>
      <c r="Q576" s="95"/>
      <c r="R576" s="99"/>
    </row>
    <row r="577" spans="1:18" ht="72.2" customHeight="1">
      <c r="A577" s="96">
        <v>564</v>
      </c>
      <c r="B577" s="181">
        <v>857</v>
      </c>
      <c r="C577" s="175" t="s">
        <v>1277</v>
      </c>
      <c r="D577" s="176"/>
      <c r="E577" s="235" t="s">
        <v>343</v>
      </c>
      <c r="F577" s="239" t="s">
        <v>1278</v>
      </c>
      <c r="G577" s="231" t="s">
        <v>1279</v>
      </c>
      <c r="H577" s="219" t="str">
        <f t="shared" si="35"/>
        <v>фото</v>
      </c>
      <c r="I577" s="132" t="s">
        <v>358</v>
      </c>
      <c r="J577" s="133" t="s">
        <v>31</v>
      </c>
      <c r="K577" s="134">
        <v>5</v>
      </c>
      <c r="L577" s="182">
        <v>355.5</v>
      </c>
      <c r="M577" s="213">
        <v>1</v>
      </c>
      <c r="N577" s="94"/>
      <c r="O577" s="91">
        <f t="shared" si="36"/>
        <v>0</v>
      </c>
      <c r="P577" s="92">
        <v>4607109959220</v>
      </c>
      <c r="Q577" s="95"/>
      <c r="R577" s="99"/>
    </row>
    <row r="578" spans="1:18" ht="72.2" customHeight="1">
      <c r="A578" s="96">
        <v>565</v>
      </c>
      <c r="B578" s="181">
        <v>913</v>
      </c>
      <c r="C578" s="175" t="s">
        <v>1280</v>
      </c>
      <c r="D578" s="176"/>
      <c r="E578" s="235" t="s">
        <v>343</v>
      </c>
      <c r="F578" s="239" t="s">
        <v>1281</v>
      </c>
      <c r="G578" s="231" t="s">
        <v>1282</v>
      </c>
      <c r="H578" s="219" t="str">
        <f t="shared" si="35"/>
        <v>фото</v>
      </c>
      <c r="I578" s="132" t="s">
        <v>362</v>
      </c>
      <c r="J578" s="133" t="s">
        <v>31</v>
      </c>
      <c r="K578" s="134">
        <v>5</v>
      </c>
      <c r="L578" s="182">
        <v>355.5</v>
      </c>
      <c r="M578" s="213">
        <v>1</v>
      </c>
      <c r="N578" s="94"/>
      <c r="O578" s="91">
        <f t="shared" si="36"/>
        <v>0</v>
      </c>
      <c r="P578" s="92">
        <v>4607109959237</v>
      </c>
      <c r="Q578" s="95"/>
      <c r="R578" s="99"/>
    </row>
    <row r="579" spans="1:18" ht="72.2" customHeight="1">
      <c r="A579" s="96">
        <v>566</v>
      </c>
      <c r="B579" s="181">
        <v>6967</v>
      </c>
      <c r="C579" s="175" t="s">
        <v>1283</v>
      </c>
      <c r="D579" s="176"/>
      <c r="E579" s="235" t="s">
        <v>343</v>
      </c>
      <c r="F579" s="239" t="s">
        <v>1284</v>
      </c>
      <c r="G579" s="231" t="s">
        <v>1285</v>
      </c>
      <c r="H579" s="219" t="str">
        <f t="shared" si="35"/>
        <v>фото</v>
      </c>
      <c r="I579" s="132" t="s">
        <v>1286</v>
      </c>
      <c r="J579" s="133" t="s">
        <v>31</v>
      </c>
      <c r="K579" s="134">
        <v>5</v>
      </c>
      <c r="L579" s="182">
        <v>355.5</v>
      </c>
      <c r="M579" s="213">
        <v>1</v>
      </c>
      <c r="N579" s="94"/>
      <c r="O579" s="91">
        <f t="shared" si="36"/>
        <v>0</v>
      </c>
      <c r="P579" s="92">
        <v>4607109946114</v>
      </c>
      <c r="Q579" s="95"/>
      <c r="R579" s="99"/>
    </row>
    <row r="580" spans="1:18" ht="15">
      <c r="A580" s="96">
        <v>567</v>
      </c>
      <c r="B580" s="90"/>
      <c r="C580" s="90"/>
      <c r="D580" s="90"/>
      <c r="E580" s="225" t="s">
        <v>1287</v>
      </c>
      <c r="F580" s="89"/>
      <c r="G580" s="90"/>
      <c r="H580" s="90"/>
      <c r="I580" s="180"/>
      <c r="J580" s="90"/>
      <c r="K580" s="90"/>
      <c r="L580" s="90"/>
      <c r="M580" s="90"/>
      <c r="N580" s="90"/>
      <c r="O580" s="90"/>
      <c r="P580" s="90"/>
      <c r="Q580" s="90"/>
      <c r="R580" s="171"/>
    </row>
    <row r="581" spans="1:18" ht="72.2" customHeight="1">
      <c r="A581" s="96">
        <v>568</v>
      </c>
      <c r="B581" s="181">
        <v>2669</v>
      </c>
      <c r="C581" s="175" t="s">
        <v>1288</v>
      </c>
      <c r="D581" s="176"/>
      <c r="E581" s="235" t="s">
        <v>343</v>
      </c>
      <c r="F581" s="239" t="s">
        <v>1289</v>
      </c>
      <c r="G581" s="231" t="s">
        <v>1290</v>
      </c>
      <c r="H581" s="219" t="str">
        <f t="shared" ref="H581:H583" si="37">HYPERLINK("https://www.gardenbulbs.ru/images/Gladiolus_CL/thumbnails/"&amp;C581&amp;".jpg","фото")</f>
        <v>фото</v>
      </c>
      <c r="I581" s="132" t="s">
        <v>1291</v>
      </c>
      <c r="J581" s="133" t="s">
        <v>31</v>
      </c>
      <c r="K581" s="134">
        <v>3</v>
      </c>
      <c r="L581" s="182">
        <v>220.4</v>
      </c>
      <c r="M581" s="213">
        <v>1</v>
      </c>
      <c r="N581" s="94"/>
      <c r="O581" s="91">
        <f t="shared" ref="O581:O583" si="38">IF(ISERROR(L581*N581),0,L581*N581)</f>
        <v>0</v>
      </c>
      <c r="P581" s="92">
        <v>4607109958964</v>
      </c>
      <c r="Q581" s="95"/>
      <c r="R581" s="99"/>
    </row>
    <row r="582" spans="1:18" ht="72.2" customHeight="1">
      <c r="A582" s="96">
        <v>569</v>
      </c>
      <c r="B582" s="181">
        <v>2670</v>
      </c>
      <c r="C582" s="175" t="s">
        <v>1292</v>
      </c>
      <c r="D582" s="176"/>
      <c r="E582" s="235" t="s">
        <v>343</v>
      </c>
      <c r="F582" s="239" t="s">
        <v>1293</v>
      </c>
      <c r="G582" s="231" t="s">
        <v>1294</v>
      </c>
      <c r="H582" s="219" t="str">
        <f t="shared" si="37"/>
        <v>фото</v>
      </c>
      <c r="I582" s="132" t="s">
        <v>1295</v>
      </c>
      <c r="J582" s="133" t="s">
        <v>31</v>
      </c>
      <c r="K582" s="134">
        <v>3</v>
      </c>
      <c r="L582" s="182">
        <v>220.4</v>
      </c>
      <c r="M582" s="213">
        <v>1</v>
      </c>
      <c r="N582" s="94"/>
      <c r="O582" s="91">
        <f t="shared" si="38"/>
        <v>0</v>
      </c>
      <c r="P582" s="92">
        <v>4607109958971</v>
      </c>
      <c r="Q582" s="95"/>
      <c r="R582" s="99"/>
    </row>
    <row r="583" spans="1:18" ht="72.2" customHeight="1">
      <c r="A583" s="96">
        <v>570</v>
      </c>
      <c r="B583" s="181">
        <v>16049</v>
      </c>
      <c r="C583" s="175" t="s">
        <v>1296</v>
      </c>
      <c r="D583" s="176"/>
      <c r="E583" s="235" t="s">
        <v>343</v>
      </c>
      <c r="F583" s="239" t="s">
        <v>1297</v>
      </c>
      <c r="G583" s="231" t="s">
        <v>1298</v>
      </c>
      <c r="H583" s="219" t="str">
        <f t="shared" si="37"/>
        <v>фото</v>
      </c>
      <c r="I583" s="132" t="s">
        <v>1299</v>
      </c>
      <c r="J583" s="133" t="s">
        <v>31</v>
      </c>
      <c r="K583" s="134">
        <v>2</v>
      </c>
      <c r="L583" s="182">
        <v>148.79999999999998</v>
      </c>
      <c r="M583" s="213">
        <v>1</v>
      </c>
      <c r="N583" s="94"/>
      <c r="O583" s="91">
        <f t="shared" si="38"/>
        <v>0</v>
      </c>
      <c r="P583" s="92">
        <v>4607109914892</v>
      </c>
      <c r="Q583" s="138">
        <v>2021</v>
      </c>
      <c r="R583" s="99"/>
    </row>
    <row r="584" spans="1:18" ht="15">
      <c r="A584" s="96">
        <v>571</v>
      </c>
      <c r="B584" s="90"/>
      <c r="C584" s="90"/>
      <c r="D584" s="90"/>
      <c r="E584" s="225" t="s">
        <v>1300</v>
      </c>
      <c r="F584" s="89"/>
      <c r="G584" s="90"/>
      <c r="H584" s="90"/>
      <c r="I584" s="180"/>
      <c r="J584" s="90"/>
      <c r="K584" s="90"/>
      <c r="L584" s="90"/>
      <c r="M584" s="90"/>
      <c r="N584" s="90"/>
      <c r="O584" s="90"/>
      <c r="P584" s="90"/>
      <c r="Q584" s="90"/>
      <c r="R584" s="171"/>
    </row>
    <row r="585" spans="1:18" ht="72.2" customHeight="1">
      <c r="A585" s="96">
        <v>572</v>
      </c>
      <c r="B585" s="181">
        <v>890</v>
      </c>
      <c r="C585" s="175" t="s">
        <v>367</v>
      </c>
      <c r="D585" s="176"/>
      <c r="E585" s="235" t="s">
        <v>343</v>
      </c>
      <c r="F585" s="239" t="s">
        <v>368</v>
      </c>
      <c r="G585" s="231" t="s">
        <v>369</v>
      </c>
      <c r="H585" s="219" t="str">
        <f t="shared" ref="H585:H593" si="39">HYPERLINK("https://www.gardenbulbs.ru/images/Gladiolus_CL/thumbnails/"&amp;C585&amp;".jpg","фото")</f>
        <v>фото</v>
      </c>
      <c r="I585" s="132" t="s">
        <v>370</v>
      </c>
      <c r="J585" s="133" t="s">
        <v>31</v>
      </c>
      <c r="K585" s="134">
        <v>5</v>
      </c>
      <c r="L585" s="182">
        <v>305.70000000000005</v>
      </c>
      <c r="M585" s="213">
        <v>1</v>
      </c>
      <c r="N585" s="94"/>
      <c r="O585" s="91">
        <f t="shared" ref="O585:O593" si="40">IF(ISERROR(L585*N585),0,L585*N585)</f>
        <v>0</v>
      </c>
      <c r="P585" s="92">
        <v>4607109959046</v>
      </c>
      <c r="Q585" s="95"/>
      <c r="R585" s="99"/>
    </row>
    <row r="586" spans="1:18" ht="72.2" customHeight="1">
      <c r="A586" s="96">
        <v>573</v>
      </c>
      <c r="B586" s="181">
        <v>2672</v>
      </c>
      <c r="C586" s="175" t="s">
        <v>371</v>
      </c>
      <c r="D586" s="176"/>
      <c r="E586" s="235" t="s">
        <v>343</v>
      </c>
      <c r="F586" s="239" t="s">
        <v>372</v>
      </c>
      <c r="G586" s="231" t="s">
        <v>373</v>
      </c>
      <c r="H586" s="219" t="str">
        <f t="shared" si="39"/>
        <v>фото</v>
      </c>
      <c r="I586" s="132" t="s">
        <v>374</v>
      </c>
      <c r="J586" s="133" t="s">
        <v>31</v>
      </c>
      <c r="K586" s="134">
        <v>5</v>
      </c>
      <c r="L586" s="182">
        <v>305.70000000000005</v>
      </c>
      <c r="M586" s="213">
        <v>1</v>
      </c>
      <c r="N586" s="94"/>
      <c r="O586" s="91">
        <f t="shared" si="40"/>
        <v>0</v>
      </c>
      <c r="P586" s="92">
        <v>4607109959053</v>
      </c>
      <c r="Q586" s="95"/>
      <c r="R586" s="99"/>
    </row>
    <row r="587" spans="1:18" ht="72.2" customHeight="1">
      <c r="A587" s="96">
        <v>574</v>
      </c>
      <c r="B587" s="181">
        <v>2673</v>
      </c>
      <c r="C587" s="175" t="s">
        <v>1301</v>
      </c>
      <c r="D587" s="176"/>
      <c r="E587" s="235" t="s">
        <v>343</v>
      </c>
      <c r="F587" s="239" t="s">
        <v>1302</v>
      </c>
      <c r="G587" s="231" t="s">
        <v>1303</v>
      </c>
      <c r="H587" s="219" t="str">
        <f t="shared" si="39"/>
        <v>фото</v>
      </c>
      <c r="I587" s="132" t="s">
        <v>1304</v>
      </c>
      <c r="J587" s="133" t="s">
        <v>31</v>
      </c>
      <c r="K587" s="134">
        <v>5</v>
      </c>
      <c r="L587" s="182">
        <v>305.70000000000005</v>
      </c>
      <c r="M587" s="213">
        <v>1</v>
      </c>
      <c r="N587" s="94"/>
      <c r="O587" s="91">
        <f t="shared" si="40"/>
        <v>0</v>
      </c>
      <c r="P587" s="92">
        <v>4607109959022</v>
      </c>
      <c r="Q587" s="95"/>
      <c r="R587" s="99"/>
    </row>
    <row r="588" spans="1:18" ht="72.2" customHeight="1">
      <c r="A588" s="96">
        <v>575</v>
      </c>
      <c r="B588" s="181">
        <v>2674</v>
      </c>
      <c r="C588" s="175" t="s">
        <v>1305</v>
      </c>
      <c r="D588" s="176"/>
      <c r="E588" s="235" t="s">
        <v>343</v>
      </c>
      <c r="F588" s="239" t="s">
        <v>1306</v>
      </c>
      <c r="G588" s="231" t="s">
        <v>1307</v>
      </c>
      <c r="H588" s="219" t="str">
        <f t="shared" si="39"/>
        <v>фото</v>
      </c>
      <c r="I588" s="132" t="s">
        <v>1308</v>
      </c>
      <c r="J588" s="133" t="s">
        <v>31</v>
      </c>
      <c r="K588" s="134">
        <v>5</v>
      </c>
      <c r="L588" s="182">
        <v>305.70000000000005</v>
      </c>
      <c r="M588" s="213">
        <v>1</v>
      </c>
      <c r="N588" s="94"/>
      <c r="O588" s="91">
        <f t="shared" si="40"/>
        <v>0</v>
      </c>
      <c r="P588" s="92">
        <v>4607109958988</v>
      </c>
      <c r="Q588" s="95"/>
      <c r="R588" s="99"/>
    </row>
    <row r="589" spans="1:18" ht="72.2" customHeight="1">
      <c r="A589" s="96">
        <v>576</v>
      </c>
      <c r="B589" s="181">
        <v>2675</v>
      </c>
      <c r="C589" s="175" t="s">
        <v>1309</v>
      </c>
      <c r="D589" s="176"/>
      <c r="E589" s="235" t="s">
        <v>343</v>
      </c>
      <c r="F589" s="239" t="s">
        <v>1310</v>
      </c>
      <c r="G589" s="231" t="s">
        <v>1311</v>
      </c>
      <c r="H589" s="219" t="str">
        <f t="shared" si="39"/>
        <v>фото</v>
      </c>
      <c r="I589" s="132" t="s">
        <v>1312</v>
      </c>
      <c r="J589" s="133" t="s">
        <v>31</v>
      </c>
      <c r="K589" s="134">
        <v>5</v>
      </c>
      <c r="L589" s="182">
        <v>305.70000000000005</v>
      </c>
      <c r="M589" s="213">
        <v>1</v>
      </c>
      <c r="N589" s="94"/>
      <c r="O589" s="91">
        <f t="shared" si="40"/>
        <v>0</v>
      </c>
      <c r="P589" s="92">
        <v>4607109959008</v>
      </c>
      <c r="Q589" s="95"/>
      <c r="R589" s="99"/>
    </row>
    <row r="590" spans="1:18" ht="72.2" customHeight="1">
      <c r="A590" s="96">
        <v>577</v>
      </c>
      <c r="B590" s="181">
        <v>885</v>
      </c>
      <c r="C590" s="175" t="s">
        <v>375</v>
      </c>
      <c r="D590" s="176"/>
      <c r="E590" s="235" t="s">
        <v>343</v>
      </c>
      <c r="F590" s="239" t="s">
        <v>376</v>
      </c>
      <c r="G590" s="231" t="s">
        <v>377</v>
      </c>
      <c r="H590" s="219" t="str">
        <f t="shared" si="39"/>
        <v>фото</v>
      </c>
      <c r="I590" s="132" t="s">
        <v>378</v>
      </c>
      <c r="J590" s="133" t="s">
        <v>31</v>
      </c>
      <c r="K590" s="134">
        <v>5</v>
      </c>
      <c r="L590" s="182">
        <v>305.70000000000005</v>
      </c>
      <c r="M590" s="213">
        <v>1</v>
      </c>
      <c r="N590" s="94"/>
      <c r="O590" s="91">
        <f t="shared" si="40"/>
        <v>0</v>
      </c>
      <c r="P590" s="92">
        <v>4607109959015</v>
      </c>
      <c r="Q590" s="95"/>
      <c r="R590" s="99"/>
    </row>
    <row r="591" spans="1:18" ht="72.2" customHeight="1">
      <c r="A591" s="96">
        <v>578</v>
      </c>
      <c r="B591" s="181">
        <v>2676</v>
      </c>
      <c r="C591" s="175" t="s">
        <v>383</v>
      </c>
      <c r="D591" s="176"/>
      <c r="E591" s="235" t="s">
        <v>343</v>
      </c>
      <c r="F591" s="239" t="s">
        <v>384</v>
      </c>
      <c r="G591" s="231" t="s">
        <v>385</v>
      </c>
      <c r="H591" s="219" t="str">
        <f t="shared" si="39"/>
        <v>фото</v>
      </c>
      <c r="I591" s="132" t="s">
        <v>386</v>
      </c>
      <c r="J591" s="133" t="s">
        <v>31</v>
      </c>
      <c r="K591" s="134">
        <v>5</v>
      </c>
      <c r="L591" s="182">
        <v>305.70000000000005</v>
      </c>
      <c r="M591" s="213">
        <v>1</v>
      </c>
      <c r="N591" s="94"/>
      <c r="O591" s="91">
        <f t="shared" si="40"/>
        <v>0</v>
      </c>
      <c r="P591" s="92">
        <v>4607109958995</v>
      </c>
      <c r="Q591" s="95"/>
      <c r="R591" s="99"/>
    </row>
    <row r="592" spans="1:18" ht="72.2" customHeight="1">
      <c r="A592" s="96">
        <v>579</v>
      </c>
      <c r="B592" s="181">
        <v>903</v>
      </c>
      <c r="C592" s="175" t="s">
        <v>387</v>
      </c>
      <c r="D592" s="176"/>
      <c r="E592" s="235" t="s">
        <v>343</v>
      </c>
      <c r="F592" s="239" t="s">
        <v>388</v>
      </c>
      <c r="G592" s="231" t="s">
        <v>389</v>
      </c>
      <c r="H592" s="219" t="str">
        <f t="shared" si="39"/>
        <v>фото</v>
      </c>
      <c r="I592" s="132" t="s">
        <v>390</v>
      </c>
      <c r="J592" s="133" t="s">
        <v>31</v>
      </c>
      <c r="K592" s="134">
        <v>5</v>
      </c>
      <c r="L592" s="182">
        <v>305.70000000000005</v>
      </c>
      <c r="M592" s="213">
        <v>1</v>
      </c>
      <c r="N592" s="94"/>
      <c r="O592" s="91">
        <f t="shared" si="40"/>
        <v>0</v>
      </c>
      <c r="P592" s="92">
        <v>4607109959039</v>
      </c>
      <c r="Q592" s="95"/>
      <c r="R592" s="99"/>
    </row>
    <row r="593" spans="1:18" ht="72.2" customHeight="1">
      <c r="A593" s="96">
        <v>580</v>
      </c>
      <c r="B593" s="181">
        <v>6965</v>
      </c>
      <c r="C593" s="175" t="s">
        <v>379</v>
      </c>
      <c r="D593" s="176"/>
      <c r="E593" s="235" t="s">
        <v>343</v>
      </c>
      <c r="F593" s="239" t="s">
        <v>380</v>
      </c>
      <c r="G593" s="231" t="s">
        <v>381</v>
      </c>
      <c r="H593" s="219" t="str">
        <f t="shared" si="39"/>
        <v>фото</v>
      </c>
      <c r="I593" s="132" t="s">
        <v>382</v>
      </c>
      <c r="J593" s="133" t="s">
        <v>31</v>
      </c>
      <c r="K593" s="134">
        <v>5</v>
      </c>
      <c r="L593" s="182">
        <v>305.70000000000005</v>
      </c>
      <c r="M593" s="213">
        <v>1</v>
      </c>
      <c r="N593" s="94"/>
      <c r="O593" s="91">
        <f t="shared" si="40"/>
        <v>0</v>
      </c>
      <c r="P593" s="92">
        <v>4607109946091</v>
      </c>
      <c r="Q593" s="95"/>
      <c r="R593" s="99"/>
    </row>
    <row r="594" spans="1:18" ht="15">
      <c r="A594" s="96">
        <v>581</v>
      </c>
      <c r="B594" s="90"/>
      <c r="C594" s="90"/>
      <c r="D594" s="90"/>
      <c r="E594" s="225" t="s">
        <v>1313</v>
      </c>
      <c r="F594" s="89"/>
      <c r="G594" s="90"/>
      <c r="H594" s="90"/>
      <c r="I594" s="180"/>
      <c r="J594" s="90"/>
      <c r="K594" s="90"/>
      <c r="L594" s="90"/>
      <c r="M594" s="90"/>
      <c r="N594" s="90"/>
      <c r="O594" s="90"/>
      <c r="P594" s="90"/>
      <c r="Q594" s="90"/>
      <c r="R594" s="171"/>
    </row>
    <row r="595" spans="1:18" ht="72.2" customHeight="1">
      <c r="A595" s="96">
        <v>582</v>
      </c>
      <c r="B595" s="181">
        <v>5633</v>
      </c>
      <c r="C595" s="175" t="s">
        <v>1314</v>
      </c>
      <c r="D595" s="176"/>
      <c r="E595" s="235" t="s">
        <v>343</v>
      </c>
      <c r="F595" s="239" t="s">
        <v>1315</v>
      </c>
      <c r="G595" s="231" t="s">
        <v>1316</v>
      </c>
      <c r="H595" s="219" t="str">
        <f t="shared" ref="H595:H600" si="41">HYPERLINK("https://www.gardenbulbs.ru/images/Gladiolus_CL/thumbnails/"&amp;C595&amp;".jpg","фото")</f>
        <v>фото</v>
      </c>
      <c r="I595" s="132" t="s">
        <v>1317</v>
      </c>
      <c r="J595" s="133" t="s">
        <v>31</v>
      </c>
      <c r="K595" s="134">
        <v>3</v>
      </c>
      <c r="L595" s="182">
        <v>250.29999999999998</v>
      </c>
      <c r="M595" s="213">
        <v>1</v>
      </c>
      <c r="N595" s="94"/>
      <c r="O595" s="91">
        <f t="shared" ref="O595:O600" si="42">IF(ISERROR(L595*N595),0,L595*N595)</f>
        <v>0</v>
      </c>
      <c r="P595" s="92">
        <v>4607109933381</v>
      </c>
      <c r="Q595" s="95"/>
      <c r="R595" s="99"/>
    </row>
    <row r="596" spans="1:18" ht="72.2" customHeight="1">
      <c r="A596" s="96">
        <v>583</v>
      </c>
      <c r="B596" s="181">
        <v>3835</v>
      </c>
      <c r="C596" s="175" t="s">
        <v>1318</v>
      </c>
      <c r="D596" s="176"/>
      <c r="E596" s="235" t="s">
        <v>343</v>
      </c>
      <c r="F596" s="239" t="s">
        <v>1319</v>
      </c>
      <c r="G596" s="231" t="s">
        <v>1320</v>
      </c>
      <c r="H596" s="219" t="str">
        <f t="shared" si="41"/>
        <v>фото</v>
      </c>
      <c r="I596" s="132" t="s">
        <v>1321</v>
      </c>
      <c r="J596" s="133" t="s">
        <v>31</v>
      </c>
      <c r="K596" s="134">
        <v>3</v>
      </c>
      <c r="L596" s="182">
        <v>250.29999999999998</v>
      </c>
      <c r="M596" s="213">
        <v>1</v>
      </c>
      <c r="N596" s="94"/>
      <c r="O596" s="91">
        <f t="shared" si="42"/>
        <v>0</v>
      </c>
      <c r="P596" s="92">
        <v>4607109980538</v>
      </c>
      <c r="Q596" s="95"/>
      <c r="R596" s="99"/>
    </row>
    <row r="597" spans="1:18" ht="72.2" customHeight="1">
      <c r="A597" s="96">
        <v>584</v>
      </c>
      <c r="B597" s="181">
        <v>3836</v>
      </c>
      <c r="C597" s="175" t="s">
        <v>1322</v>
      </c>
      <c r="D597" s="176"/>
      <c r="E597" s="235" t="s">
        <v>343</v>
      </c>
      <c r="F597" s="239" t="s">
        <v>1323</v>
      </c>
      <c r="G597" s="231" t="s">
        <v>1324</v>
      </c>
      <c r="H597" s="219" t="str">
        <f t="shared" si="41"/>
        <v>фото</v>
      </c>
      <c r="I597" s="132" t="s">
        <v>1325</v>
      </c>
      <c r="J597" s="133" t="s">
        <v>31</v>
      </c>
      <c r="K597" s="134">
        <v>3</v>
      </c>
      <c r="L597" s="182">
        <v>250.29999999999998</v>
      </c>
      <c r="M597" s="213">
        <v>1</v>
      </c>
      <c r="N597" s="94"/>
      <c r="O597" s="91">
        <f t="shared" si="42"/>
        <v>0</v>
      </c>
      <c r="P597" s="92">
        <v>4607109980545</v>
      </c>
      <c r="Q597" s="95"/>
      <c r="R597" s="99"/>
    </row>
    <row r="598" spans="1:18" ht="72.2" customHeight="1">
      <c r="A598" s="96">
        <v>585</v>
      </c>
      <c r="B598" s="181">
        <v>252</v>
      </c>
      <c r="C598" s="175" t="s">
        <v>3492</v>
      </c>
      <c r="D598" s="176"/>
      <c r="E598" s="235" t="s">
        <v>343</v>
      </c>
      <c r="F598" s="239" t="s">
        <v>3491</v>
      </c>
      <c r="G598" s="231" t="s">
        <v>3490</v>
      </c>
      <c r="H598" s="219" t="str">
        <f t="shared" si="41"/>
        <v>фото</v>
      </c>
      <c r="I598" s="132" t="s">
        <v>3493</v>
      </c>
      <c r="J598" s="133" t="s">
        <v>31</v>
      </c>
      <c r="K598" s="134">
        <v>3</v>
      </c>
      <c r="L598" s="182">
        <v>250.29999999999998</v>
      </c>
      <c r="M598" s="213">
        <v>1</v>
      </c>
      <c r="N598" s="94"/>
      <c r="O598" s="91">
        <f t="shared" si="42"/>
        <v>0</v>
      </c>
      <c r="P598" s="92">
        <v>4607109928967</v>
      </c>
      <c r="Q598" s="138">
        <v>2022</v>
      </c>
      <c r="R598" s="99"/>
    </row>
    <row r="599" spans="1:18" ht="72.2" customHeight="1">
      <c r="A599" s="96">
        <v>586</v>
      </c>
      <c r="B599" s="181">
        <v>3837</v>
      </c>
      <c r="C599" s="175" t="s">
        <v>1326</v>
      </c>
      <c r="D599" s="176"/>
      <c r="E599" s="235" t="s">
        <v>343</v>
      </c>
      <c r="F599" s="239" t="s">
        <v>1327</v>
      </c>
      <c r="G599" s="231" t="s">
        <v>1328</v>
      </c>
      <c r="H599" s="219" t="str">
        <f t="shared" si="41"/>
        <v>фото</v>
      </c>
      <c r="I599" s="132" t="s">
        <v>1329</v>
      </c>
      <c r="J599" s="133" t="s">
        <v>31</v>
      </c>
      <c r="K599" s="134">
        <v>3</v>
      </c>
      <c r="L599" s="182">
        <v>250.29999999999998</v>
      </c>
      <c r="M599" s="213">
        <v>1</v>
      </c>
      <c r="N599" s="94"/>
      <c r="O599" s="91">
        <f t="shared" si="42"/>
        <v>0</v>
      </c>
      <c r="P599" s="92">
        <v>4607109980552</v>
      </c>
      <c r="Q599" s="95"/>
      <c r="R599" s="99"/>
    </row>
    <row r="600" spans="1:18" ht="72.2" customHeight="1">
      <c r="A600" s="96">
        <v>587</v>
      </c>
      <c r="B600" s="181">
        <v>3448</v>
      </c>
      <c r="C600" s="175" t="s">
        <v>1330</v>
      </c>
      <c r="D600" s="176"/>
      <c r="E600" s="235" t="s">
        <v>343</v>
      </c>
      <c r="F600" s="239" t="s">
        <v>1331</v>
      </c>
      <c r="G600" s="231" t="s">
        <v>1332</v>
      </c>
      <c r="H600" s="219" t="str">
        <f t="shared" si="41"/>
        <v>фото</v>
      </c>
      <c r="I600" s="132" t="s">
        <v>1333</v>
      </c>
      <c r="J600" s="133" t="s">
        <v>31</v>
      </c>
      <c r="K600" s="134">
        <v>3</v>
      </c>
      <c r="L600" s="182">
        <v>250.29999999999998</v>
      </c>
      <c r="M600" s="213">
        <v>1</v>
      </c>
      <c r="N600" s="94"/>
      <c r="O600" s="91">
        <f t="shared" si="42"/>
        <v>0</v>
      </c>
      <c r="P600" s="92">
        <v>4607109972137</v>
      </c>
      <c r="Q600" s="95"/>
      <c r="R600" s="99"/>
    </row>
    <row r="601" spans="1:18" ht="15">
      <c r="A601" s="96">
        <v>588</v>
      </c>
      <c r="B601" s="90"/>
      <c r="C601" s="90"/>
      <c r="D601" s="90"/>
      <c r="E601" s="225" t="s">
        <v>1334</v>
      </c>
      <c r="F601" s="89"/>
      <c r="G601" s="90"/>
      <c r="H601" s="90"/>
      <c r="I601" s="180"/>
      <c r="J601" s="90"/>
      <c r="K601" s="90"/>
      <c r="L601" s="90"/>
      <c r="M601" s="90"/>
      <c r="N601" s="90"/>
      <c r="O601" s="90"/>
      <c r="P601" s="90"/>
      <c r="Q601" s="90"/>
      <c r="R601" s="171"/>
    </row>
    <row r="602" spans="1:18" ht="72.2" customHeight="1">
      <c r="A602" s="96">
        <v>589</v>
      </c>
      <c r="B602" s="181">
        <v>3429</v>
      </c>
      <c r="C602" s="175" t="s">
        <v>1335</v>
      </c>
      <c r="D602" s="176"/>
      <c r="E602" s="235" t="s">
        <v>343</v>
      </c>
      <c r="F602" s="239" t="s">
        <v>1336</v>
      </c>
      <c r="G602" s="231" t="s">
        <v>1337</v>
      </c>
      <c r="H602" s="219" t="str">
        <f t="shared" ref="H602:H608" si="43">HYPERLINK("https://www.gardenbulbs.ru/images/Gladiolus_CL/thumbnails/"&amp;C602&amp;".jpg","фото")</f>
        <v>фото</v>
      </c>
      <c r="I602" s="132" t="s">
        <v>1338</v>
      </c>
      <c r="J602" s="133" t="s">
        <v>36</v>
      </c>
      <c r="K602" s="134">
        <v>5</v>
      </c>
      <c r="L602" s="182">
        <v>338.70000000000005</v>
      </c>
      <c r="M602" s="213">
        <v>1</v>
      </c>
      <c r="N602" s="94"/>
      <c r="O602" s="91">
        <f t="shared" ref="O602:O608" si="44">IF(ISERROR(L602*N602),0,L602*N602)</f>
        <v>0</v>
      </c>
      <c r="P602" s="92">
        <v>4607109972168</v>
      </c>
      <c r="Q602" s="95"/>
      <c r="R602" s="99"/>
    </row>
    <row r="603" spans="1:18" ht="72.2" customHeight="1">
      <c r="A603" s="96">
        <v>590</v>
      </c>
      <c r="B603" s="181">
        <v>4317</v>
      </c>
      <c r="C603" s="175" t="s">
        <v>3494</v>
      </c>
      <c r="D603" s="176"/>
      <c r="E603" s="235" t="s">
        <v>343</v>
      </c>
      <c r="F603" s="239" t="s">
        <v>3496</v>
      </c>
      <c r="G603" s="231" t="s">
        <v>3495</v>
      </c>
      <c r="H603" s="219" t="str">
        <f t="shared" si="43"/>
        <v>фото</v>
      </c>
      <c r="I603" s="132" t="s">
        <v>3497</v>
      </c>
      <c r="J603" s="133" t="s">
        <v>31</v>
      </c>
      <c r="K603" s="134">
        <v>3</v>
      </c>
      <c r="L603" s="182">
        <v>219.4</v>
      </c>
      <c r="M603" s="213">
        <v>1</v>
      </c>
      <c r="N603" s="94"/>
      <c r="O603" s="91">
        <f t="shared" si="44"/>
        <v>0</v>
      </c>
      <c r="P603" s="92">
        <v>4607109964699</v>
      </c>
      <c r="Q603" s="138">
        <v>2022</v>
      </c>
      <c r="R603" s="99"/>
    </row>
    <row r="604" spans="1:18" ht="72.2" customHeight="1">
      <c r="A604" s="96">
        <v>591</v>
      </c>
      <c r="B604" s="181">
        <v>3430</v>
      </c>
      <c r="C604" s="175" t="s">
        <v>1339</v>
      </c>
      <c r="D604" s="176"/>
      <c r="E604" s="235" t="s">
        <v>343</v>
      </c>
      <c r="F604" s="239" t="s">
        <v>1340</v>
      </c>
      <c r="G604" s="231" t="s">
        <v>1341</v>
      </c>
      <c r="H604" s="219" t="str">
        <f t="shared" si="43"/>
        <v>фото</v>
      </c>
      <c r="I604" s="132" t="s">
        <v>1342</v>
      </c>
      <c r="J604" s="133" t="s">
        <v>36</v>
      </c>
      <c r="K604" s="134">
        <v>5</v>
      </c>
      <c r="L604" s="182">
        <v>338.70000000000005</v>
      </c>
      <c r="M604" s="213">
        <v>1</v>
      </c>
      <c r="N604" s="94"/>
      <c r="O604" s="91">
        <f t="shared" si="44"/>
        <v>0</v>
      </c>
      <c r="P604" s="92">
        <v>4607109972175</v>
      </c>
      <c r="Q604" s="95"/>
      <c r="R604" s="99"/>
    </row>
    <row r="605" spans="1:18" ht="72.2" customHeight="1">
      <c r="A605" s="96">
        <v>592</v>
      </c>
      <c r="B605" s="181">
        <v>3431</v>
      </c>
      <c r="C605" s="175" t="s">
        <v>1343</v>
      </c>
      <c r="D605" s="176"/>
      <c r="E605" s="235" t="s">
        <v>343</v>
      </c>
      <c r="F605" s="239" t="s">
        <v>1344</v>
      </c>
      <c r="G605" s="231" t="s">
        <v>1345</v>
      </c>
      <c r="H605" s="219" t="str">
        <f t="shared" si="43"/>
        <v>фото</v>
      </c>
      <c r="I605" s="132" t="s">
        <v>1346</v>
      </c>
      <c r="J605" s="133" t="s">
        <v>36</v>
      </c>
      <c r="K605" s="134">
        <v>5</v>
      </c>
      <c r="L605" s="182">
        <v>338.70000000000005</v>
      </c>
      <c r="M605" s="213">
        <v>1</v>
      </c>
      <c r="N605" s="94"/>
      <c r="O605" s="91">
        <f t="shared" si="44"/>
        <v>0</v>
      </c>
      <c r="P605" s="92">
        <v>4607109972182</v>
      </c>
      <c r="Q605" s="95"/>
      <c r="R605" s="99"/>
    </row>
    <row r="606" spans="1:18" ht="72.2" customHeight="1">
      <c r="A606" s="96">
        <v>593</v>
      </c>
      <c r="B606" s="181">
        <v>10697</v>
      </c>
      <c r="C606" s="175" t="s">
        <v>1347</v>
      </c>
      <c r="D606" s="176"/>
      <c r="E606" s="235" t="s">
        <v>343</v>
      </c>
      <c r="F606" s="239" t="s">
        <v>1348</v>
      </c>
      <c r="G606" s="231" t="s">
        <v>1349</v>
      </c>
      <c r="H606" s="219" t="str">
        <f t="shared" si="43"/>
        <v>фото</v>
      </c>
      <c r="I606" s="132" t="s">
        <v>1350</v>
      </c>
      <c r="J606" s="133" t="s">
        <v>36</v>
      </c>
      <c r="K606" s="134">
        <v>5</v>
      </c>
      <c r="L606" s="182">
        <v>338.70000000000005</v>
      </c>
      <c r="M606" s="213">
        <v>1</v>
      </c>
      <c r="N606" s="94"/>
      <c r="O606" s="91">
        <f t="shared" si="44"/>
        <v>0</v>
      </c>
      <c r="P606" s="92">
        <v>4607109926376</v>
      </c>
      <c r="Q606" s="95"/>
      <c r="R606" s="99"/>
    </row>
    <row r="607" spans="1:18" ht="72.2" customHeight="1">
      <c r="A607" s="96">
        <v>594</v>
      </c>
      <c r="B607" s="181">
        <v>3434</v>
      </c>
      <c r="C607" s="175" t="s">
        <v>1351</v>
      </c>
      <c r="D607" s="176"/>
      <c r="E607" s="235" t="s">
        <v>343</v>
      </c>
      <c r="F607" s="239" t="s">
        <v>1352</v>
      </c>
      <c r="G607" s="231" t="s">
        <v>1353</v>
      </c>
      <c r="H607" s="219" t="str">
        <f t="shared" si="43"/>
        <v>фото</v>
      </c>
      <c r="I607" s="132" t="s">
        <v>1354</v>
      </c>
      <c r="J607" s="133" t="s">
        <v>36</v>
      </c>
      <c r="K607" s="134">
        <v>5</v>
      </c>
      <c r="L607" s="182">
        <v>338.70000000000005</v>
      </c>
      <c r="M607" s="213">
        <v>1</v>
      </c>
      <c r="N607" s="94"/>
      <c r="O607" s="91">
        <f t="shared" si="44"/>
        <v>0</v>
      </c>
      <c r="P607" s="92">
        <v>4607109972212</v>
      </c>
      <c r="Q607" s="95"/>
      <c r="R607" s="99"/>
    </row>
    <row r="608" spans="1:18" ht="72.2" customHeight="1">
      <c r="A608" s="96">
        <v>595</v>
      </c>
      <c r="B608" s="181">
        <v>5635</v>
      </c>
      <c r="C608" s="175" t="s">
        <v>1355</v>
      </c>
      <c r="D608" s="176"/>
      <c r="E608" s="235" t="s">
        <v>343</v>
      </c>
      <c r="F608" s="239" t="s">
        <v>1356</v>
      </c>
      <c r="G608" s="231" t="s">
        <v>1357</v>
      </c>
      <c r="H608" s="219" t="str">
        <f t="shared" si="43"/>
        <v>фото</v>
      </c>
      <c r="I608" s="132" t="s">
        <v>1358</v>
      </c>
      <c r="J608" s="133" t="s">
        <v>36</v>
      </c>
      <c r="K608" s="134">
        <v>5</v>
      </c>
      <c r="L608" s="182">
        <v>338.70000000000005</v>
      </c>
      <c r="M608" s="213">
        <v>1</v>
      </c>
      <c r="N608" s="94"/>
      <c r="O608" s="91">
        <f t="shared" si="44"/>
        <v>0</v>
      </c>
      <c r="P608" s="92">
        <v>4607109933374</v>
      </c>
      <c r="Q608" s="95"/>
      <c r="R608" s="99"/>
    </row>
    <row r="609" spans="1:18" ht="15">
      <c r="A609" s="96">
        <v>596</v>
      </c>
      <c r="B609" s="90"/>
      <c r="C609" s="90"/>
      <c r="D609" s="90"/>
      <c r="E609" s="225" t="s">
        <v>1359</v>
      </c>
      <c r="F609" s="89"/>
      <c r="G609" s="90"/>
      <c r="H609" s="90"/>
      <c r="I609" s="180"/>
      <c r="J609" s="90"/>
      <c r="K609" s="90"/>
      <c r="L609" s="90"/>
      <c r="M609" s="90"/>
      <c r="N609" s="90"/>
      <c r="O609" s="90"/>
      <c r="P609" s="90"/>
      <c r="Q609" s="90"/>
      <c r="R609" s="171"/>
    </row>
    <row r="610" spans="1:18" ht="72.2" customHeight="1">
      <c r="A610" s="96">
        <v>597</v>
      </c>
      <c r="B610" s="181">
        <v>3435</v>
      </c>
      <c r="C610" s="175" t="s">
        <v>1360</v>
      </c>
      <c r="D610" s="176"/>
      <c r="E610" s="235" t="s">
        <v>343</v>
      </c>
      <c r="F610" s="239" t="s">
        <v>1361</v>
      </c>
      <c r="G610" s="231" t="s">
        <v>1362</v>
      </c>
      <c r="H610" s="219" t="str">
        <f t="shared" ref="H610:H615" si="45">HYPERLINK("https://www.gardenbulbs.ru/images/Gladiolus_CL/thumbnails/"&amp;C610&amp;".jpg","фото")</f>
        <v>фото</v>
      </c>
      <c r="I610" s="132" t="s">
        <v>1363</v>
      </c>
      <c r="J610" s="133" t="s">
        <v>36</v>
      </c>
      <c r="K610" s="134">
        <v>5</v>
      </c>
      <c r="L610" s="182">
        <v>276.3</v>
      </c>
      <c r="M610" s="213">
        <v>1</v>
      </c>
      <c r="N610" s="94"/>
      <c r="O610" s="91">
        <f t="shared" ref="O610:O615" si="46">IF(ISERROR(L610*N610),0,L610*N610)</f>
        <v>0</v>
      </c>
      <c r="P610" s="92">
        <v>4607109972229</v>
      </c>
      <c r="Q610" s="95"/>
      <c r="R610" s="99"/>
    </row>
    <row r="611" spans="1:18" ht="72.2" customHeight="1">
      <c r="A611" s="96">
        <v>598</v>
      </c>
      <c r="B611" s="181">
        <v>3436</v>
      </c>
      <c r="C611" s="175" t="s">
        <v>1364</v>
      </c>
      <c r="D611" s="176"/>
      <c r="E611" s="235" t="s">
        <v>343</v>
      </c>
      <c r="F611" s="239" t="s">
        <v>1365</v>
      </c>
      <c r="G611" s="231" t="s">
        <v>1366</v>
      </c>
      <c r="H611" s="219" t="str">
        <f t="shared" si="45"/>
        <v>фото</v>
      </c>
      <c r="I611" s="132" t="s">
        <v>1367</v>
      </c>
      <c r="J611" s="133" t="s">
        <v>36</v>
      </c>
      <c r="K611" s="134">
        <v>5</v>
      </c>
      <c r="L611" s="182">
        <v>276.3</v>
      </c>
      <c r="M611" s="213">
        <v>1</v>
      </c>
      <c r="N611" s="94"/>
      <c r="O611" s="91">
        <f t="shared" si="46"/>
        <v>0</v>
      </c>
      <c r="P611" s="92">
        <v>4607109972236</v>
      </c>
      <c r="Q611" s="95"/>
      <c r="R611" s="99"/>
    </row>
    <row r="612" spans="1:18" ht="72.2" customHeight="1">
      <c r="A612" s="96">
        <v>599</v>
      </c>
      <c r="B612" s="181">
        <v>3432</v>
      </c>
      <c r="C612" s="175" t="s">
        <v>1368</v>
      </c>
      <c r="D612" s="176"/>
      <c r="E612" s="235" t="s">
        <v>343</v>
      </c>
      <c r="F612" s="239" t="s">
        <v>1369</v>
      </c>
      <c r="G612" s="231" t="s">
        <v>1370</v>
      </c>
      <c r="H612" s="219" t="str">
        <f t="shared" si="45"/>
        <v>фото</v>
      </c>
      <c r="I612" s="132" t="s">
        <v>1371</v>
      </c>
      <c r="J612" s="133" t="s">
        <v>36</v>
      </c>
      <c r="K612" s="134">
        <v>5</v>
      </c>
      <c r="L612" s="182">
        <v>276.3</v>
      </c>
      <c r="M612" s="213">
        <v>1</v>
      </c>
      <c r="N612" s="94"/>
      <c r="O612" s="91">
        <f t="shared" si="46"/>
        <v>0</v>
      </c>
      <c r="P612" s="92">
        <v>4607109972199</v>
      </c>
      <c r="Q612" s="95"/>
      <c r="R612" s="99"/>
    </row>
    <row r="613" spans="1:18" ht="72.2" customHeight="1">
      <c r="A613" s="96">
        <v>600</v>
      </c>
      <c r="B613" s="181">
        <v>3437</v>
      </c>
      <c r="C613" s="175" t="s">
        <v>1372</v>
      </c>
      <c r="D613" s="176"/>
      <c r="E613" s="235" t="s">
        <v>343</v>
      </c>
      <c r="F613" s="239" t="s">
        <v>1373</v>
      </c>
      <c r="G613" s="231" t="s">
        <v>1374</v>
      </c>
      <c r="H613" s="219" t="str">
        <f t="shared" si="45"/>
        <v>фото</v>
      </c>
      <c r="I613" s="132" t="s">
        <v>1375</v>
      </c>
      <c r="J613" s="133" t="s">
        <v>36</v>
      </c>
      <c r="K613" s="134">
        <v>5</v>
      </c>
      <c r="L613" s="182">
        <v>276.3</v>
      </c>
      <c r="M613" s="213">
        <v>1</v>
      </c>
      <c r="N613" s="94"/>
      <c r="O613" s="91">
        <f t="shared" si="46"/>
        <v>0</v>
      </c>
      <c r="P613" s="92">
        <v>4607109972243</v>
      </c>
      <c r="Q613" s="95"/>
      <c r="R613" s="99"/>
    </row>
    <row r="614" spans="1:18" ht="72.2" customHeight="1">
      <c r="A614" s="96">
        <v>601</v>
      </c>
      <c r="B614" s="181">
        <v>3438</v>
      </c>
      <c r="C614" s="175" t="s">
        <v>1376</v>
      </c>
      <c r="D614" s="176"/>
      <c r="E614" s="235" t="s">
        <v>343</v>
      </c>
      <c r="F614" s="239" t="s">
        <v>1377</v>
      </c>
      <c r="G614" s="231" t="s">
        <v>1378</v>
      </c>
      <c r="H614" s="219" t="str">
        <f t="shared" si="45"/>
        <v>фото</v>
      </c>
      <c r="I614" s="132" t="s">
        <v>1379</v>
      </c>
      <c r="J614" s="133" t="s">
        <v>31</v>
      </c>
      <c r="K614" s="134">
        <v>3</v>
      </c>
      <c r="L614" s="182">
        <v>220.4</v>
      </c>
      <c r="M614" s="213">
        <v>1</v>
      </c>
      <c r="N614" s="94"/>
      <c r="O614" s="91">
        <f t="shared" si="46"/>
        <v>0</v>
      </c>
      <c r="P614" s="92">
        <v>4607109972250</v>
      </c>
      <c r="Q614" s="95"/>
      <c r="R614" s="99"/>
    </row>
    <row r="615" spans="1:18" ht="72.2" customHeight="1">
      <c r="A615" s="96">
        <v>602</v>
      </c>
      <c r="B615" s="181">
        <v>5636</v>
      </c>
      <c r="C615" s="175" t="s">
        <v>1380</v>
      </c>
      <c r="D615" s="176"/>
      <c r="E615" s="235" t="s">
        <v>343</v>
      </c>
      <c r="F615" s="239" t="s">
        <v>1381</v>
      </c>
      <c r="G615" s="231" t="s">
        <v>1382</v>
      </c>
      <c r="H615" s="219" t="str">
        <f t="shared" si="45"/>
        <v>фото</v>
      </c>
      <c r="I615" s="132" t="s">
        <v>1383</v>
      </c>
      <c r="J615" s="133" t="s">
        <v>36</v>
      </c>
      <c r="K615" s="134">
        <v>5</v>
      </c>
      <c r="L615" s="182">
        <v>276.3</v>
      </c>
      <c r="M615" s="213">
        <v>1</v>
      </c>
      <c r="N615" s="94"/>
      <c r="O615" s="91">
        <f t="shared" si="46"/>
        <v>0</v>
      </c>
      <c r="P615" s="92">
        <v>4607109933367</v>
      </c>
      <c r="Q615" s="95"/>
      <c r="R615" s="99"/>
    </row>
    <row r="616" spans="1:18" ht="15">
      <c r="A616" s="96">
        <v>603</v>
      </c>
      <c r="B616" s="90"/>
      <c r="C616" s="90"/>
      <c r="D616" s="90"/>
      <c r="E616" s="225" t="s">
        <v>1384</v>
      </c>
      <c r="F616" s="89"/>
      <c r="G616" s="90"/>
      <c r="H616" s="90"/>
      <c r="I616" s="180"/>
      <c r="J616" s="90"/>
      <c r="K616" s="90"/>
      <c r="L616" s="90"/>
      <c r="M616" s="90"/>
      <c r="N616" s="90"/>
      <c r="O616" s="90"/>
      <c r="P616" s="90"/>
      <c r="Q616" s="90"/>
      <c r="R616" s="171"/>
    </row>
    <row r="617" spans="1:18" ht="72.2" customHeight="1">
      <c r="A617" s="96">
        <v>604</v>
      </c>
      <c r="B617" s="181">
        <v>919</v>
      </c>
      <c r="C617" s="175" t="s">
        <v>1385</v>
      </c>
      <c r="D617" s="176"/>
      <c r="E617" s="235" t="s">
        <v>343</v>
      </c>
      <c r="F617" s="239" t="s">
        <v>1386</v>
      </c>
      <c r="G617" s="231" t="s">
        <v>1387</v>
      </c>
      <c r="H617" s="219" t="str">
        <f t="shared" ref="H617:H623" si="47">HYPERLINK("https://www.gardenbulbs.ru/images/Gladiolus_CL/thumbnails/"&amp;C617&amp;".jpg","фото")</f>
        <v>фото</v>
      </c>
      <c r="I617" s="132" t="s">
        <v>1218</v>
      </c>
      <c r="J617" s="133" t="s">
        <v>36</v>
      </c>
      <c r="K617" s="134">
        <v>5</v>
      </c>
      <c r="L617" s="182">
        <v>341.1</v>
      </c>
      <c r="M617" s="213">
        <v>1</v>
      </c>
      <c r="N617" s="94"/>
      <c r="O617" s="91">
        <f t="shared" ref="O617:O623" si="48">IF(ISERROR(L617*N617),0,L617*N617)</f>
        <v>0</v>
      </c>
      <c r="P617" s="92">
        <v>4607109959169</v>
      </c>
      <c r="Q617" s="95"/>
      <c r="R617" s="99"/>
    </row>
    <row r="618" spans="1:18" ht="72.2" customHeight="1">
      <c r="A618" s="96">
        <v>605</v>
      </c>
      <c r="B618" s="181">
        <v>2677</v>
      </c>
      <c r="C618" s="175" t="s">
        <v>1388</v>
      </c>
      <c r="D618" s="176"/>
      <c r="E618" s="235" t="s">
        <v>343</v>
      </c>
      <c r="F618" s="239" t="s">
        <v>1389</v>
      </c>
      <c r="G618" s="231" t="s">
        <v>1390</v>
      </c>
      <c r="H618" s="219" t="str">
        <f t="shared" si="47"/>
        <v>фото</v>
      </c>
      <c r="I618" s="132" t="s">
        <v>350</v>
      </c>
      <c r="J618" s="133" t="s">
        <v>36</v>
      </c>
      <c r="K618" s="134">
        <v>5</v>
      </c>
      <c r="L618" s="182">
        <v>341.1</v>
      </c>
      <c r="M618" s="213">
        <v>1</v>
      </c>
      <c r="N618" s="94"/>
      <c r="O618" s="91">
        <f t="shared" si="48"/>
        <v>0</v>
      </c>
      <c r="P618" s="92">
        <v>4607109959206</v>
      </c>
      <c r="Q618" s="95"/>
      <c r="R618" s="99"/>
    </row>
    <row r="619" spans="1:18" ht="72.400000000000006" customHeight="1">
      <c r="A619" s="96">
        <v>606</v>
      </c>
      <c r="B619" s="181">
        <v>886</v>
      </c>
      <c r="C619" s="175" t="s">
        <v>1391</v>
      </c>
      <c r="D619" s="176"/>
      <c r="E619" s="235" t="s">
        <v>343</v>
      </c>
      <c r="F619" s="239" t="s">
        <v>1392</v>
      </c>
      <c r="G619" s="231" t="s">
        <v>1393</v>
      </c>
      <c r="H619" s="219" t="str">
        <f t="shared" si="47"/>
        <v>фото</v>
      </c>
      <c r="I619" s="132" t="s">
        <v>358</v>
      </c>
      <c r="J619" s="133" t="s">
        <v>36</v>
      </c>
      <c r="K619" s="134">
        <v>5</v>
      </c>
      <c r="L619" s="182">
        <v>341.1</v>
      </c>
      <c r="M619" s="213">
        <v>1</v>
      </c>
      <c r="N619" s="94"/>
      <c r="O619" s="91">
        <f t="shared" si="48"/>
        <v>0</v>
      </c>
      <c r="P619" s="92">
        <v>4607109959176</v>
      </c>
      <c r="Q619" s="95"/>
      <c r="R619" s="99"/>
    </row>
    <row r="620" spans="1:18" ht="72.2" customHeight="1">
      <c r="A620" s="96">
        <v>607</v>
      </c>
      <c r="B620" s="181">
        <v>2678</v>
      </c>
      <c r="C620" s="175" t="s">
        <v>1394</v>
      </c>
      <c r="D620" s="176"/>
      <c r="E620" s="235" t="s">
        <v>343</v>
      </c>
      <c r="F620" s="239" t="s">
        <v>1395</v>
      </c>
      <c r="G620" s="231" t="s">
        <v>1396</v>
      </c>
      <c r="H620" s="219" t="str">
        <f t="shared" si="47"/>
        <v>фото</v>
      </c>
      <c r="I620" s="132" t="s">
        <v>1276</v>
      </c>
      <c r="J620" s="133" t="s">
        <v>36</v>
      </c>
      <c r="K620" s="134">
        <v>5</v>
      </c>
      <c r="L620" s="182">
        <v>341.1</v>
      </c>
      <c r="M620" s="213">
        <v>1</v>
      </c>
      <c r="N620" s="94"/>
      <c r="O620" s="91">
        <f t="shared" si="48"/>
        <v>0</v>
      </c>
      <c r="P620" s="92">
        <v>4607109959213</v>
      </c>
      <c r="Q620" s="95"/>
      <c r="R620" s="99"/>
    </row>
    <row r="621" spans="1:18" ht="72.2" customHeight="1">
      <c r="A621" s="96">
        <v>608</v>
      </c>
      <c r="B621" s="181">
        <v>2679</v>
      </c>
      <c r="C621" s="175" t="s">
        <v>1397</v>
      </c>
      <c r="D621" s="176"/>
      <c r="E621" s="235" t="s">
        <v>343</v>
      </c>
      <c r="F621" s="239" t="s">
        <v>1398</v>
      </c>
      <c r="G621" s="231" t="s">
        <v>1399</v>
      </c>
      <c r="H621" s="219" t="str">
        <f t="shared" si="47"/>
        <v>фото</v>
      </c>
      <c r="I621" s="132" t="s">
        <v>362</v>
      </c>
      <c r="J621" s="133" t="s">
        <v>36</v>
      </c>
      <c r="K621" s="134">
        <v>5</v>
      </c>
      <c r="L621" s="182">
        <v>341.1</v>
      </c>
      <c r="M621" s="213">
        <v>1</v>
      </c>
      <c r="N621" s="94"/>
      <c r="O621" s="91">
        <f t="shared" si="48"/>
        <v>0</v>
      </c>
      <c r="P621" s="92">
        <v>4607109959183</v>
      </c>
      <c r="Q621" s="95"/>
      <c r="R621" s="99"/>
    </row>
    <row r="622" spans="1:18" ht="72.2" customHeight="1">
      <c r="A622" s="96">
        <v>609</v>
      </c>
      <c r="B622" s="181">
        <v>6966</v>
      </c>
      <c r="C622" s="175" t="s">
        <v>1400</v>
      </c>
      <c r="D622" s="176"/>
      <c r="E622" s="235" t="s">
        <v>343</v>
      </c>
      <c r="F622" s="239" t="s">
        <v>1401</v>
      </c>
      <c r="G622" s="231" t="s">
        <v>1402</v>
      </c>
      <c r="H622" s="219" t="str">
        <f t="shared" si="47"/>
        <v>фото</v>
      </c>
      <c r="I622" s="132" t="s">
        <v>1403</v>
      </c>
      <c r="J622" s="133" t="s">
        <v>36</v>
      </c>
      <c r="K622" s="134">
        <v>5</v>
      </c>
      <c r="L622" s="182">
        <v>330.3</v>
      </c>
      <c r="M622" s="213">
        <v>1</v>
      </c>
      <c r="N622" s="94"/>
      <c r="O622" s="91">
        <f t="shared" si="48"/>
        <v>0</v>
      </c>
      <c r="P622" s="92">
        <v>4607109946107</v>
      </c>
      <c r="Q622" s="95"/>
      <c r="R622" s="99"/>
    </row>
    <row r="623" spans="1:18" ht="72.2" customHeight="1">
      <c r="A623" s="96">
        <v>610</v>
      </c>
      <c r="B623" s="181">
        <v>897</v>
      </c>
      <c r="C623" s="175" t="s">
        <v>1404</v>
      </c>
      <c r="D623" s="176"/>
      <c r="E623" s="235" t="s">
        <v>343</v>
      </c>
      <c r="F623" s="239" t="s">
        <v>1405</v>
      </c>
      <c r="G623" s="231" t="s">
        <v>1406</v>
      </c>
      <c r="H623" s="219" t="str">
        <f t="shared" si="47"/>
        <v>фото</v>
      </c>
      <c r="I623" s="132" t="s">
        <v>346</v>
      </c>
      <c r="J623" s="133" t="s">
        <v>36</v>
      </c>
      <c r="K623" s="134">
        <v>5</v>
      </c>
      <c r="L623" s="182">
        <v>341.1</v>
      </c>
      <c r="M623" s="213">
        <v>1</v>
      </c>
      <c r="N623" s="94"/>
      <c r="O623" s="91">
        <f t="shared" si="48"/>
        <v>0</v>
      </c>
      <c r="P623" s="92">
        <v>4607109959190</v>
      </c>
      <c r="Q623" s="95"/>
      <c r="R623" s="99"/>
    </row>
    <row r="624" spans="1:18" ht="15">
      <c r="A624" s="96">
        <v>611</v>
      </c>
      <c r="B624" s="90"/>
      <c r="C624" s="90"/>
      <c r="D624" s="90"/>
      <c r="E624" s="225" t="s">
        <v>1407</v>
      </c>
      <c r="F624" s="89"/>
      <c r="G624" s="90"/>
      <c r="H624" s="90"/>
      <c r="I624" s="180"/>
      <c r="J624" s="90"/>
      <c r="K624" s="90"/>
      <c r="L624" s="90"/>
      <c r="M624" s="90"/>
      <c r="N624" s="90"/>
      <c r="O624" s="90"/>
      <c r="P624" s="90"/>
      <c r="Q624" s="90"/>
      <c r="R624" s="171"/>
    </row>
    <row r="625" spans="1:18" ht="72.2" customHeight="1">
      <c r="A625" s="96">
        <v>612</v>
      </c>
      <c r="B625" s="181">
        <v>3439</v>
      </c>
      <c r="C625" s="175" t="s">
        <v>1408</v>
      </c>
      <c r="D625" s="176"/>
      <c r="E625" s="235" t="s">
        <v>343</v>
      </c>
      <c r="F625" s="239" t="s">
        <v>1409</v>
      </c>
      <c r="G625" s="231" t="s">
        <v>1410</v>
      </c>
      <c r="H625" s="219" t="str">
        <f t="shared" ref="H625:H629" si="49">HYPERLINK("https://www.gardenbulbs.ru/images/Gladiolus_CL/thumbnails/"&amp;C625&amp;".jpg","фото")</f>
        <v>фото</v>
      </c>
      <c r="I625" s="132" t="s">
        <v>1411</v>
      </c>
      <c r="J625" s="133" t="s">
        <v>31</v>
      </c>
      <c r="K625" s="134">
        <v>3</v>
      </c>
      <c r="L625" s="182">
        <v>243.5</v>
      </c>
      <c r="M625" s="213">
        <v>1</v>
      </c>
      <c r="N625" s="94"/>
      <c r="O625" s="91">
        <f t="shared" ref="O625:O629" si="50">IF(ISERROR(L625*N625),0,L625*N625)</f>
        <v>0</v>
      </c>
      <c r="P625" s="92">
        <v>4607109972267</v>
      </c>
      <c r="Q625" s="95"/>
      <c r="R625" s="99"/>
    </row>
    <row r="626" spans="1:18" ht="72.2" customHeight="1">
      <c r="A626" s="96">
        <v>613</v>
      </c>
      <c r="B626" s="181">
        <v>3433</v>
      </c>
      <c r="C626" s="175" t="s">
        <v>1412</v>
      </c>
      <c r="D626" s="176"/>
      <c r="E626" s="235" t="s">
        <v>343</v>
      </c>
      <c r="F626" s="239" t="s">
        <v>1413</v>
      </c>
      <c r="G626" s="231" t="s">
        <v>1414</v>
      </c>
      <c r="H626" s="219" t="str">
        <f t="shared" si="49"/>
        <v>фото</v>
      </c>
      <c r="I626" s="132" t="s">
        <v>1415</v>
      </c>
      <c r="J626" s="133" t="s">
        <v>31</v>
      </c>
      <c r="K626" s="134">
        <v>3</v>
      </c>
      <c r="L626" s="182">
        <v>243.5</v>
      </c>
      <c r="M626" s="213">
        <v>1</v>
      </c>
      <c r="N626" s="94"/>
      <c r="O626" s="91">
        <f t="shared" si="50"/>
        <v>0</v>
      </c>
      <c r="P626" s="92">
        <v>4607109972205</v>
      </c>
      <c r="Q626" s="95"/>
      <c r="R626" s="99"/>
    </row>
    <row r="627" spans="1:18" ht="72.2" customHeight="1">
      <c r="A627" s="96">
        <v>614</v>
      </c>
      <c r="B627" s="181">
        <v>3440</v>
      </c>
      <c r="C627" s="175" t="s">
        <v>1416</v>
      </c>
      <c r="D627" s="176"/>
      <c r="E627" s="235" t="s">
        <v>343</v>
      </c>
      <c r="F627" s="239" t="s">
        <v>1417</v>
      </c>
      <c r="G627" s="231" t="s">
        <v>1418</v>
      </c>
      <c r="H627" s="219" t="str">
        <f t="shared" si="49"/>
        <v>фото</v>
      </c>
      <c r="I627" s="132" t="s">
        <v>1419</v>
      </c>
      <c r="J627" s="133" t="s">
        <v>31</v>
      </c>
      <c r="K627" s="134">
        <v>3</v>
      </c>
      <c r="L627" s="182">
        <v>243.5</v>
      </c>
      <c r="M627" s="213">
        <v>1</v>
      </c>
      <c r="N627" s="94"/>
      <c r="O627" s="91">
        <f t="shared" si="50"/>
        <v>0</v>
      </c>
      <c r="P627" s="92">
        <v>4607109972274</v>
      </c>
      <c r="Q627" s="95"/>
      <c r="R627" s="99"/>
    </row>
    <row r="628" spans="1:18" ht="72.2" customHeight="1">
      <c r="A628" s="96">
        <v>615</v>
      </c>
      <c r="B628" s="181">
        <v>9110</v>
      </c>
      <c r="C628" s="175" t="s">
        <v>1420</v>
      </c>
      <c r="D628" s="176"/>
      <c r="E628" s="235" t="s">
        <v>343</v>
      </c>
      <c r="F628" s="239" t="s">
        <v>1421</v>
      </c>
      <c r="G628" s="231" t="s">
        <v>1422</v>
      </c>
      <c r="H628" s="219" t="str">
        <f t="shared" si="49"/>
        <v>фото</v>
      </c>
      <c r="I628" s="132" t="s">
        <v>1423</v>
      </c>
      <c r="J628" s="133" t="s">
        <v>31</v>
      </c>
      <c r="K628" s="134">
        <v>3</v>
      </c>
      <c r="L628" s="182">
        <v>243.5</v>
      </c>
      <c r="M628" s="213">
        <v>1</v>
      </c>
      <c r="N628" s="94"/>
      <c r="O628" s="91">
        <f t="shared" si="50"/>
        <v>0</v>
      </c>
      <c r="P628" s="92">
        <v>4607109986103</v>
      </c>
      <c r="Q628" s="95"/>
      <c r="R628" s="99"/>
    </row>
    <row r="629" spans="1:18" ht="72.2" customHeight="1">
      <c r="A629" s="96">
        <v>616</v>
      </c>
      <c r="B629" s="181">
        <v>3838</v>
      </c>
      <c r="C629" s="175" t="s">
        <v>1424</v>
      </c>
      <c r="D629" s="176"/>
      <c r="E629" s="235" t="s">
        <v>343</v>
      </c>
      <c r="F629" s="239" t="s">
        <v>1425</v>
      </c>
      <c r="G629" s="231" t="s">
        <v>1426</v>
      </c>
      <c r="H629" s="219" t="str">
        <f t="shared" si="49"/>
        <v>фото</v>
      </c>
      <c r="I629" s="132" t="s">
        <v>1427</v>
      </c>
      <c r="J629" s="133" t="s">
        <v>31</v>
      </c>
      <c r="K629" s="134">
        <v>3</v>
      </c>
      <c r="L629" s="182">
        <v>243.5</v>
      </c>
      <c r="M629" s="213">
        <v>1</v>
      </c>
      <c r="N629" s="94"/>
      <c r="O629" s="91">
        <f t="shared" si="50"/>
        <v>0</v>
      </c>
      <c r="P629" s="92">
        <v>4607109980569</v>
      </c>
      <c r="Q629" s="95"/>
      <c r="R629" s="99"/>
    </row>
    <row r="630" spans="1:18" ht="15">
      <c r="A630" s="96">
        <v>617</v>
      </c>
      <c r="B630" s="90"/>
      <c r="C630" s="90"/>
      <c r="D630" s="90"/>
      <c r="E630" s="225" t="s">
        <v>1428</v>
      </c>
      <c r="F630" s="89"/>
      <c r="G630" s="90"/>
      <c r="H630" s="90"/>
      <c r="I630" s="180"/>
      <c r="J630" s="90"/>
      <c r="K630" s="90"/>
      <c r="L630" s="90"/>
      <c r="M630" s="90"/>
      <c r="N630" s="90"/>
      <c r="O630" s="90"/>
      <c r="P630" s="90"/>
      <c r="Q630" s="90"/>
      <c r="R630" s="171"/>
    </row>
    <row r="631" spans="1:18" ht="72.2" customHeight="1">
      <c r="A631" s="96">
        <v>618</v>
      </c>
      <c r="B631" s="181">
        <v>3442</v>
      </c>
      <c r="C631" s="175" t="s">
        <v>1429</v>
      </c>
      <c r="D631" s="176"/>
      <c r="E631" s="235" t="s">
        <v>343</v>
      </c>
      <c r="F631" s="239" t="s">
        <v>1430</v>
      </c>
      <c r="G631" s="231" t="s">
        <v>1431</v>
      </c>
      <c r="H631" s="219" t="str">
        <f t="shared" ref="H631:H637" si="51">HYPERLINK("https://www.gardenbulbs.ru/images/Gladiolus_CL/thumbnails/"&amp;C631&amp;".jpg","фото")</f>
        <v>фото</v>
      </c>
      <c r="I631" s="132" t="s">
        <v>16</v>
      </c>
      <c r="J631" s="133" t="s">
        <v>31</v>
      </c>
      <c r="K631" s="134">
        <v>3</v>
      </c>
      <c r="L631" s="182">
        <v>206.4</v>
      </c>
      <c r="M631" s="213">
        <v>1</v>
      </c>
      <c r="N631" s="94"/>
      <c r="O631" s="91">
        <f t="shared" ref="O631:O637" si="52">IF(ISERROR(L631*N631),0,L631*N631)</f>
        <v>0</v>
      </c>
      <c r="P631" s="92">
        <v>4607109972281</v>
      </c>
      <c r="Q631" s="95"/>
      <c r="R631" s="99"/>
    </row>
    <row r="632" spans="1:18" ht="72.2" customHeight="1">
      <c r="A632" s="96">
        <v>619</v>
      </c>
      <c r="B632" s="181">
        <v>3443</v>
      </c>
      <c r="C632" s="175" t="s">
        <v>1432</v>
      </c>
      <c r="D632" s="176"/>
      <c r="E632" s="235" t="s">
        <v>343</v>
      </c>
      <c r="F632" s="239" t="s">
        <v>1433</v>
      </c>
      <c r="G632" s="231" t="s">
        <v>1434</v>
      </c>
      <c r="H632" s="219" t="str">
        <f t="shared" si="51"/>
        <v>фото</v>
      </c>
      <c r="I632" s="132" t="s">
        <v>1435</v>
      </c>
      <c r="J632" s="133" t="s">
        <v>31</v>
      </c>
      <c r="K632" s="134">
        <v>3</v>
      </c>
      <c r="L632" s="182">
        <v>206.4</v>
      </c>
      <c r="M632" s="213">
        <v>1</v>
      </c>
      <c r="N632" s="94"/>
      <c r="O632" s="91">
        <f t="shared" si="52"/>
        <v>0</v>
      </c>
      <c r="P632" s="92">
        <v>4607109972298</v>
      </c>
      <c r="Q632" s="95"/>
      <c r="R632" s="99"/>
    </row>
    <row r="633" spans="1:18" ht="72.2" customHeight="1">
      <c r="A633" s="96">
        <v>620</v>
      </c>
      <c r="B633" s="181">
        <v>3444</v>
      </c>
      <c r="C633" s="175" t="s">
        <v>1436</v>
      </c>
      <c r="D633" s="176"/>
      <c r="E633" s="235" t="s">
        <v>343</v>
      </c>
      <c r="F633" s="239" t="s">
        <v>1437</v>
      </c>
      <c r="G633" s="231" t="s">
        <v>1438</v>
      </c>
      <c r="H633" s="219" t="str">
        <f t="shared" si="51"/>
        <v>фото</v>
      </c>
      <c r="I633" s="132" t="s">
        <v>48</v>
      </c>
      <c r="J633" s="133" t="s">
        <v>31</v>
      </c>
      <c r="K633" s="134">
        <v>3</v>
      </c>
      <c r="L633" s="182">
        <v>206.4</v>
      </c>
      <c r="M633" s="213">
        <v>1</v>
      </c>
      <c r="N633" s="94"/>
      <c r="O633" s="91">
        <f t="shared" si="52"/>
        <v>0</v>
      </c>
      <c r="P633" s="92">
        <v>4607109972304</v>
      </c>
      <c r="Q633" s="95"/>
      <c r="R633" s="99"/>
    </row>
    <row r="634" spans="1:18" ht="72.2" customHeight="1">
      <c r="A634" s="96">
        <v>621</v>
      </c>
      <c r="B634" s="181">
        <v>3445</v>
      </c>
      <c r="C634" s="175" t="s">
        <v>1439</v>
      </c>
      <c r="D634" s="176"/>
      <c r="E634" s="235" t="s">
        <v>343</v>
      </c>
      <c r="F634" s="239" t="s">
        <v>1440</v>
      </c>
      <c r="G634" s="231" t="s">
        <v>1441</v>
      </c>
      <c r="H634" s="219" t="str">
        <f t="shared" si="51"/>
        <v>фото</v>
      </c>
      <c r="I634" s="132" t="s">
        <v>137</v>
      </c>
      <c r="J634" s="133" t="s">
        <v>31</v>
      </c>
      <c r="K634" s="134">
        <v>3</v>
      </c>
      <c r="L634" s="182">
        <v>206.4</v>
      </c>
      <c r="M634" s="213">
        <v>1</v>
      </c>
      <c r="N634" s="94"/>
      <c r="O634" s="91">
        <f t="shared" si="52"/>
        <v>0</v>
      </c>
      <c r="P634" s="92">
        <v>4607109972311</v>
      </c>
      <c r="Q634" s="95"/>
      <c r="R634" s="99"/>
    </row>
    <row r="635" spans="1:18" ht="72.2" customHeight="1">
      <c r="A635" s="96">
        <v>622</v>
      </c>
      <c r="B635" s="181">
        <v>3446</v>
      </c>
      <c r="C635" s="175" t="s">
        <v>1442</v>
      </c>
      <c r="D635" s="176"/>
      <c r="E635" s="235" t="s">
        <v>343</v>
      </c>
      <c r="F635" s="239" t="s">
        <v>1443</v>
      </c>
      <c r="G635" s="231" t="s">
        <v>1444</v>
      </c>
      <c r="H635" s="219" t="str">
        <f t="shared" si="51"/>
        <v>фото</v>
      </c>
      <c r="I635" s="132" t="s">
        <v>1445</v>
      </c>
      <c r="J635" s="133" t="s">
        <v>31</v>
      </c>
      <c r="K635" s="134">
        <v>3</v>
      </c>
      <c r="L635" s="182">
        <v>206.4</v>
      </c>
      <c r="M635" s="213">
        <v>1</v>
      </c>
      <c r="N635" s="94"/>
      <c r="O635" s="91">
        <f t="shared" si="52"/>
        <v>0</v>
      </c>
      <c r="P635" s="92">
        <v>4607109972328</v>
      </c>
      <c r="Q635" s="95"/>
      <c r="R635" s="99"/>
    </row>
    <row r="636" spans="1:18" ht="72.2" customHeight="1">
      <c r="A636" s="96">
        <v>623</v>
      </c>
      <c r="B636" s="181">
        <v>3447</v>
      </c>
      <c r="C636" s="175" t="s">
        <v>1446</v>
      </c>
      <c r="D636" s="176"/>
      <c r="E636" s="235" t="s">
        <v>343</v>
      </c>
      <c r="F636" s="239" t="s">
        <v>1447</v>
      </c>
      <c r="G636" s="231" t="s">
        <v>1448</v>
      </c>
      <c r="H636" s="219" t="str">
        <f t="shared" si="51"/>
        <v>фото</v>
      </c>
      <c r="I636" s="132" t="s">
        <v>7</v>
      </c>
      <c r="J636" s="133" t="s">
        <v>31</v>
      </c>
      <c r="K636" s="134">
        <v>3</v>
      </c>
      <c r="L636" s="182">
        <v>206.4</v>
      </c>
      <c r="M636" s="213">
        <v>1</v>
      </c>
      <c r="N636" s="94"/>
      <c r="O636" s="91">
        <f t="shared" si="52"/>
        <v>0</v>
      </c>
      <c r="P636" s="92">
        <v>4607109972335</v>
      </c>
      <c r="Q636" s="95"/>
      <c r="R636" s="99"/>
    </row>
    <row r="637" spans="1:18" ht="72.2" customHeight="1">
      <c r="A637" s="96">
        <v>624</v>
      </c>
      <c r="B637" s="181">
        <v>6968</v>
      </c>
      <c r="C637" s="175" t="s">
        <v>1449</v>
      </c>
      <c r="D637" s="176"/>
      <c r="E637" s="235" t="s">
        <v>343</v>
      </c>
      <c r="F637" s="239" t="s">
        <v>1450</v>
      </c>
      <c r="G637" s="231" t="s">
        <v>1451</v>
      </c>
      <c r="H637" s="219" t="str">
        <f t="shared" si="51"/>
        <v>фото</v>
      </c>
      <c r="I637" s="132" t="s">
        <v>3687</v>
      </c>
      <c r="J637" s="133" t="s">
        <v>31</v>
      </c>
      <c r="K637" s="134">
        <v>3</v>
      </c>
      <c r="L637" s="182">
        <v>196.7</v>
      </c>
      <c r="M637" s="213">
        <v>1</v>
      </c>
      <c r="N637" s="94"/>
      <c r="O637" s="91">
        <f t="shared" si="52"/>
        <v>0</v>
      </c>
      <c r="P637" s="92">
        <v>4607109946121</v>
      </c>
      <c r="Q637" s="95"/>
      <c r="R637" s="99"/>
    </row>
    <row r="638" spans="1:18" ht="18.75">
      <c r="A638" s="96">
        <v>625</v>
      </c>
      <c r="B638" s="13"/>
      <c r="C638" s="81"/>
      <c r="D638" s="82"/>
      <c r="E638" s="172"/>
      <c r="F638" s="131"/>
      <c r="G638" s="131"/>
      <c r="H638" s="83"/>
      <c r="I638" s="84"/>
      <c r="J638" s="84"/>
      <c r="K638" s="85"/>
      <c r="L638" s="135"/>
      <c r="M638" s="86"/>
      <c r="N638" s="83"/>
      <c r="O638" s="83"/>
      <c r="P638" s="83"/>
      <c r="Q638" s="83"/>
      <c r="R638" s="67"/>
    </row>
    <row r="639" spans="1:18" ht="18.75">
      <c r="A639" s="96">
        <v>626</v>
      </c>
      <c r="B639" s="13"/>
      <c r="C639" s="81"/>
      <c r="D639" s="82"/>
      <c r="E639" s="172" t="s">
        <v>1452</v>
      </c>
      <c r="F639" s="131"/>
      <c r="G639" s="131"/>
      <c r="H639" s="83"/>
      <c r="I639" s="84"/>
      <c r="J639" s="84"/>
      <c r="K639" s="85"/>
      <c r="L639" s="135"/>
      <c r="M639" s="86"/>
      <c r="N639" s="83"/>
      <c r="O639" s="83"/>
      <c r="P639" s="83"/>
      <c r="Q639" s="83"/>
      <c r="R639" s="67"/>
    </row>
    <row r="640" spans="1:18" ht="15">
      <c r="A640" s="96">
        <v>627</v>
      </c>
      <c r="B640" s="90"/>
      <c r="C640" s="90"/>
      <c r="D640" s="90"/>
      <c r="E640" s="225" t="s">
        <v>392</v>
      </c>
      <c r="F640" s="89"/>
      <c r="G640" s="90"/>
      <c r="H640" s="90"/>
      <c r="I640" s="180"/>
      <c r="J640" s="90"/>
      <c r="K640" s="90"/>
      <c r="L640" s="90"/>
      <c r="M640" s="90"/>
      <c r="N640" s="90"/>
      <c r="O640" s="90"/>
      <c r="P640" s="90"/>
      <c r="Q640" s="90"/>
      <c r="R640" s="171"/>
    </row>
    <row r="641" spans="1:18" ht="72.2" customHeight="1">
      <c r="A641" s="96">
        <v>628</v>
      </c>
      <c r="B641" s="181">
        <v>990</v>
      </c>
      <c r="C641" s="175" t="s">
        <v>1453</v>
      </c>
      <c r="D641" s="176"/>
      <c r="E641" s="235" t="s">
        <v>392</v>
      </c>
      <c r="F641" s="239" t="s">
        <v>393</v>
      </c>
      <c r="G641" s="231" t="s">
        <v>394</v>
      </c>
      <c r="H641" s="219" t="str">
        <f t="shared" ref="H641:H656" si="53">HYPERLINK("https://www.gardenbulbs.ru/images/Gladiolus_CL/thumbnails/"&amp;C641&amp;".jpg","фото")</f>
        <v>фото</v>
      </c>
      <c r="I641" s="132" t="s">
        <v>395</v>
      </c>
      <c r="J641" s="133" t="s">
        <v>31</v>
      </c>
      <c r="K641" s="134">
        <v>3</v>
      </c>
      <c r="L641" s="182">
        <v>257.20000000000005</v>
      </c>
      <c r="M641" s="213">
        <v>1</v>
      </c>
      <c r="N641" s="94"/>
      <c r="O641" s="91">
        <f t="shared" ref="O641:O656" si="54">IF(ISERROR(L641*N641),0,L641*N641)</f>
        <v>0</v>
      </c>
      <c r="P641" s="92">
        <v>4607109959329</v>
      </c>
      <c r="Q641" s="95"/>
      <c r="R641" s="99"/>
    </row>
    <row r="642" spans="1:18" ht="72.2" customHeight="1">
      <c r="A642" s="96">
        <v>629</v>
      </c>
      <c r="B642" s="181">
        <v>5292</v>
      </c>
      <c r="C642" s="175" t="s">
        <v>1454</v>
      </c>
      <c r="D642" s="176"/>
      <c r="E642" s="235" t="s">
        <v>392</v>
      </c>
      <c r="F642" s="239" t="s">
        <v>1455</v>
      </c>
      <c r="G642" s="231" t="s">
        <v>1456</v>
      </c>
      <c r="H642" s="219" t="str">
        <f t="shared" si="53"/>
        <v>фото</v>
      </c>
      <c r="I642" s="132" t="s">
        <v>1457</v>
      </c>
      <c r="J642" s="133" t="s">
        <v>31</v>
      </c>
      <c r="K642" s="134">
        <v>3</v>
      </c>
      <c r="L642" s="182">
        <v>257.20000000000005</v>
      </c>
      <c r="M642" s="213">
        <v>1</v>
      </c>
      <c r="N642" s="94"/>
      <c r="O642" s="91">
        <f t="shared" si="54"/>
        <v>0</v>
      </c>
      <c r="P642" s="92">
        <v>4607109938355</v>
      </c>
      <c r="Q642" s="95"/>
      <c r="R642" s="99"/>
    </row>
    <row r="643" spans="1:18" ht="72.2" customHeight="1">
      <c r="A643" s="96">
        <v>630</v>
      </c>
      <c r="B643" s="181">
        <v>5637</v>
      </c>
      <c r="C643" s="175" t="s">
        <v>1458</v>
      </c>
      <c r="D643" s="176"/>
      <c r="E643" s="235" t="s">
        <v>392</v>
      </c>
      <c r="F643" s="239" t="s">
        <v>1459</v>
      </c>
      <c r="G643" s="231" t="s">
        <v>1460</v>
      </c>
      <c r="H643" s="219" t="str">
        <f t="shared" si="53"/>
        <v>фото</v>
      </c>
      <c r="I643" s="132" t="s">
        <v>1461</v>
      </c>
      <c r="J643" s="133" t="s">
        <v>31</v>
      </c>
      <c r="K643" s="134">
        <v>2</v>
      </c>
      <c r="L643" s="182">
        <v>175.29999999999998</v>
      </c>
      <c r="M643" s="213">
        <v>1</v>
      </c>
      <c r="N643" s="94"/>
      <c r="O643" s="91">
        <f t="shared" si="54"/>
        <v>0</v>
      </c>
      <c r="P643" s="92">
        <v>4607109933350</v>
      </c>
      <c r="Q643" s="95"/>
      <c r="R643" s="99"/>
    </row>
    <row r="644" spans="1:18" ht="72.2" customHeight="1">
      <c r="A644" s="96">
        <v>631</v>
      </c>
      <c r="B644" s="181">
        <v>2680</v>
      </c>
      <c r="C644" s="175" t="s">
        <v>404</v>
      </c>
      <c r="D644" s="176"/>
      <c r="E644" s="235" t="s">
        <v>392</v>
      </c>
      <c r="F644" s="239" t="s">
        <v>405</v>
      </c>
      <c r="G644" s="231" t="s">
        <v>406</v>
      </c>
      <c r="H644" s="219" t="str">
        <f t="shared" si="53"/>
        <v>фото</v>
      </c>
      <c r="I644" s="132" t="s">
        <v>3</v>
      </c>
      <c r="J644" s="133" t="s">
        <v>31</v>
      </c>
      <c r="K644" s="134">
        <v>3</v>
      </c>
      <c r="L644" s="182">
        <v>257.20000000000005</v>
      </c>
      <c r="M644" s="213">
        <v>1</v>
      </c>
      <c r="N644" s="94"/>
      <c r="O644" s="91">
        <f t="shared" si="54"/>
        <v>0</v>
      </c>
      <c r="P644" s="92">
        <v>4607109959299</v>
      </c>
      <c r="Q644" s="95"/>
      <c r="R644" s="99"/>
    </row>
    <row r="645" spans="1:18" ht="72.2" customHeight="1">
      <c r="A645" s="96">
        <v>632</v>
      </c>
      <c r="B645" s="181">
        <v>3494</v>
      </c>
      <c r="C645" s="175" t="s">
        <v>1462</v>
      </c>
      <c r="D645" s="176"/>
      <c r="E645" s="235" t="s">
        <v>392</v>
      </c>
      <c r="F645" s="239" t="s">
        <v>1463</v>
      </c>
      <c r="G645" s="231" t="s">
        <v>1464</v>
      </c>
      <c r="H645" s="219" t="str">
        <f t="shared" si="53"/>
        <v>фото</v>
      </c>
      <c r="I645" s="132" t="s">
        <v>3</v>
      </c>
      <c r="J645" s="133" t="s">
        <v>31</v>
      </c>
      <c r="K645" s="134">
        <v>3</v>
      </c>
      <c r="L645" s="182">
        <v>257.20000000000005</v>
      </c>
      <c r="M645" s="213">
        <v>1</v>
      </c>
      <c r="N645" s="94"/>
      <c r="O645" s="91">
        <f t="shared" si="54"/>
        <v>0</v>
      </c>
      <c r="P645" s="92">
        <v>4607109972366</v>
      </c>
      <c r="Q645" s="95"/>
      <c r="R645" s="99"/>
    </row>
    <row r="646" spans="1:18" ht="72.2" customHeight="1">
      <c r="A646" s="96">
        <v>633</v>
      </c>
      <c r="B646" s="181">
        <v>992</v>
      </c>
      <c r="C646" s="175" t="s">
        <v>400</v>
      </c>
      <c r="D646" s="176"/>
      <c r="E646" s="235" t="s">
        <v>392</v>
      </c>
      <c r="F646" s="239" t="s">
        <v>401</v>
      </c>
      <c r="G646" s="231" t="s">
        <v>402</v>
      </c>
      <c r="H646" s="219" t="str">
        <f t="shared" si="53"/>
        <v>фото</v>
      </c>
      <c r="I646" s="132" t="s">
        <v>403</v>
      </c>
      <c r="J646" s="133" t="s">
        <v>31</v>
      </c>
      <c r="K646" s="134">
        <v>3</v>
      </c>
      <c r="L646" s="182">
        <v>257.20000000000005</v>
      </c>
      <c r="M646" s="213">
        <v>1</v>
      </c>
      <c r="N646" s="94"/>
      <c r="O646" s="91">
        <f t="shared" si="54"/>
        <v>0</v>
      </c>
      <c r="P646" s="92">
        <v>4607109959336</v>
      </c>
      <c r="Q646" s="95"/>
      <c r="R646" s="99"/>
    </row>
    <row r="647" spans="1:18" ht="72.2" customHeight="1">
      <c r="A647" s="96">
        <v>634</v>
      </c>
      <c r="B647" s="181">
        <v>993</v>
      </c>
      <c r="C647" s="175" t="s">
        <v>411</v>
      </c>
      <c r="D647" s="176"/>
      <c r="E647" s="235" t="s">
        <v>392</v>
      </c>
      <c r="F647" s="239" t="s">
        <v>412</v>
      </c>
      <c r="G647" s="231" t="s">
        <v>413</v>
      </c>
      <c r="H647" s="219" t="str">
        <f t="shared" si="53"/>
        <v>фото</v>
      </c>
      <c r="I647" s="132" t="s">
        <v>414</v>
      </c>
      <c r="J647" s="133" t="s">
        <v>31</v>
      </c>
      <c r="K647" s="134">
        <v>3</v>
      </c>
      <c r="L647" s="182">
        <v>257.20000000000005</v>
      </c>
      <c r="M647" s="213">
        <v>1</v>
      </c>
      <c r="N647" s="94"/>
      <c r="O647" s="91">
        <f t="shared" si="54"/>
        <v>0</v>
      </c>
      <c r="P647" s="92">
        <v>4607109959343</v>
      </c>
      <c r="Q647" s="95"/>
      <c r="R647" s="99"/>
    </row>
    <row r="648" spans="1:18" ht="72.2" customHeight="1">
      <c r="A648" s="96">
        <v>635</v>
      </c>
      <c r="B648" s="181">
        <v>2682</v>
      </c>
      <c r="C648" s="175" t="s">
        <v>396</v>
      </c>
      <c r="D648" s="176"/>
      <c r="E648" s="235" t="s">
        <v>392</v>
      </c>
      <c r="F648" s="239" t="s">
        <v>397</v>
      </c>
      <c r="G648" s="231" t="s">
        <v>398</v>
      </c>
      <c r="H648" s="219" t="str">
        <f t="shared" si="53"/>
        <v>фото</v>
      </c>
      <c r="I648" s="132" t="s">
        <v>399</v>
      </c>
      <c r="J648" s="133" t="s">
        <v>31</v>
      </c>
      <c r="K648" s="134">
        <v>3</v>
      </c>
      <c r="L648" s="182">
        <v>257.20000000000005</v>
      </c>
      <c r="M648" s="213">
        <v>1</v>
      </c>
      <c r="N648" s="94"/>
      <c r="O648" s="91">
        <f t="shared" si="54"/>
        <v>0</v>
      </c>
      <c r="P648" s="92">
        <v>4607109959381</v>
      </c>
      <c r="Q648" s="95"/>
      <c r="R648" s="99"/>
    </row>
    <row r="649" spans="1:18" ht="72.2" customHeight="1">
      <c r="A649" s="96">
        <v>636</v>
      </c>
      <c r="B649" s="181">
        <v>2683</v>
      </c>
      <c r="C649" s="175" t="s">
        <v>407</v>
      </c>
      <c r="D649" s="176"/>
      <c r="E649" s="235" t="s">
        <v>392</v>
      </c>
      <c r="F649" s="239" t="s">
        <v>408</v>
      </c>
      <c r="G649" s="231" t="s">
        <v>409</v>
      </c>
      <c r="H649" s="219" t="str">
        <f t="shared" si="53"/>
        <v>фото</v>
      </c>
      <c r="I649" s="132" t="s">
        <v>410</v>
      </c>
      <c r="J649" s="133" t="s">
        <v>31</v>
      </c>
      <c r="K649" s="134">
        <v>3</v>
      </c>
      <c r="L649" s="182">
        <v>257.20000000000005</v>
      </c>
      <c r="M649" s="213">
        <v>1</v>
      </c>
      <c r="N649" s="94"/>
      <c r="O649" s="91">
        <f t="shared" si="54"/>
        <v>0</v>
      </c>
      <c r="P649" s="92">
        <v>4607109959350</v>
      </c>
      <c r="Q649" s="95"/>
      <c r="R649" s="99"/>
    </row>
    <row r="650" spans="1:18" ht="72.2" customHeight="1">
      <c r="A650" s="96">
        <v>637</v>
      </c>
      <c r="B650" s="181">
        <v>3492</v>
      </c>
      <c r="C650" s="175" t="s">
        <v>415</v>
      </c>
      <c r="D650" s="176"/>
      <c r="E650" s="235" t="s">
        <v>392</v>
      </c>
      <c r="F650" s="239" t="s">
        <v>416</v>
      </c>
      <c r="G650" s="231" t="s">
        <v>417</v>
      </c>
      <c r="H650" s="219" t="str">
        <f t="shared" si="53"/>
        <v>фото</v>
      </c>
      <c r="I650" s="132" t="s">
        <v>16</v>
      </c>
      <c r="J650" s="133" t="s">
        <v>31</v>
      </c>
      <c r="K650" s="134">
        <v>3</v>
      </c>
      <c r="L650" s="182">
        <v>257.20000000000005</v>
      </c>
      <c r="M650" s="213">
        <v>1</v>
      </c>
      <c r="N650" s="94"/>
      <c r="O650" s="91">
        <f t="shared" si="54"/>
        <v>0</v>
      </c>
      <c r="P650" s="92">
        <v>4607109972342</v>
      </c>
      <c r="Q650" s="95"/>
      <c r="R650" s="99"/>
    </row>
    <row r="651" spans="1:18" ht="72.2" customHeight="1">
      <c r="A651" s="96">
        <v>638</v>
      </c>
      <c r="B651" s="181">
        <v>5293</v>
      </c>
      <c r="C651" s="175" t="s">
        <v>1465</v>
      </c>
      <c r="D651" s="176"/>
      <c r="E651" s="235" t="s">
        <v>392</v>
      </c>
      <c r="F651" s="239" t="s">
        <v>1466</v>
      </c>
      <c r="G651" s="231" t="s">
        <v>1467</v>
      </c>
      <c r="H651" s="219" t="str">
        <f t="shared" si="53"/>
        <v>фото</v>
      </c>
      <c r="I651" s="132" t="s">
        <v>12</v>
      </c>
      <c r="J651" s="133" t="s">
        <v>36</v>
      </c>
      <c r="K651" s="134">
        <v>2</v>
      </c>
      <c r="L651" s="182">
        <v>157.29999999999998</v>
      </c>
      <c r="M651" s="213">
        <v>1</v>
      </c>
      <c r="N651" s="94"/>
      <c r="O651" s="91">
        <f t="shared" si="54"/>
        <v>0</v>
      </c>
      <c r="P651" s="92">
        <v>4607109938348</v>
      </c>
      <c r="Q651" s="95"/>
      <c r="R651" s="99"/>
    </row>
    <row r="652" spans="1:18" ht="72.2" customHeight="1">
      <c r="A652" s="96">
        <v>639</v>
      </c>
      <c r="B652" s="181">
        <v>3493</v>
      </c>
      <c r="C652" s="175" t="s">
        <v>1468</v>
      </c>
      <c r="D652" s="176"/>
      <c r="E652" s="235" t="s">
        <v>392</v>
      </c>
      <c r="F652" s="239" t="s">
        <v>1469</v>
      </c>
      <c r="G652" s="231" t="s">
        <v>1470</v>
      </c>
      <c r="H652" s="219" t="str">
        <f t="shared" si="53"/>
        <v>фото</v>
      </c>
      <c r="I652" s="132" t="s">
        <v>3</v>
      </c>
      <c r="J652" s="133" t="s">
        <v>31</v>
      </c>
      <c r="K652" s="134">
        <v>3</v>
      </c>
      <c r="L652" s="182">
        <v>257.20000000000005</v>
      </c>
      <c r="M652" s="213">
        <v>1</v>
      </c>
      <c r="N652" s="94"/>
      <c r="O652" s="91">
        <f t="shared" si="54"/>
        <v>0</v>
      </c>
      <c r="P652" s="92">
        <v>4607109972359</v>
      </c>
      <c r="Q652" s="95"/>
      <c r="R652" s="99"/>
    </row>
    <row r="653" spans="1:18" ht="72.2" customHeight="1">
      <c r="A653" s="96">
        <v>640</v>
      </c>
      <c r="B653" s="181">
        <v>2684</v>
      </c>
      <c r="C653" s="175" t="s">
        <v>418</v>
      </c>
      <c r="D653" s="176"/>
      <c r="E653" s="235" t="s">
        <v>392</v>
      </c>
      <c r="F653" s="239" t="s">
        <v>419</v>
      </c>
      <c r="G653" s="231" t="s">
        <v>420</v>
      </c>
      <c r="H653" s="219" t="str">
        <f t="shared" si="53"/>
        <v>фото</v>
      </c>
      <c r="I653" s="132" t="s">
        <v>421</v>
      </c>
      <c r="J653" s="133" t="s">
        <v>31</v>
      </c>
      <c r="K653" s="134">
        <v>3</v>
      </c>
      <c r="L653" s="182">
        <v>257.20000000000005</v>
      </c>
      <c r="M653" s="213">
        <v>1</v>
      </c>
      <c r="N653" s="94"/>
      <c r="O653" s="91">
        <f t="shared" si="54"/>
        <v>0</v>
      </c>
      <c r="P653" s="92">
        <v>4607109959367</v>
      </c>
      <c r="Q653" s="95"/>
      <c r="R653" s="99"/>
    </row>
    <row r="654" spans="1:18" ht="72.2" customHeight="1">
      <c r="A654" s="96">
        <v>641</v>
      </c>
      <c r="B654" s="181">
        <v>991</v>
      </c>
      <c r="C654" s="175" t="s">
        <v>422</v>
      </c>
      <c r="D654" s="176"/>
      <c r="E654" s="235" t="s">
        <v>392</v>
      </c>
      <c r="F654" s="239" t="s">
        <v>423</v>
      </c>
      <c r="G654" s="231" t="s">
        <v>424</v>
      </c>
      <c r="H654" s="219" t="str">
        <f t="shared" si="53"/>
        <v>фото</v>
      </c>
      <c r="I654" s="132" t="s">
        <v>425</v>
      </c>
      <c r="J654" s="133" t="s">
        <v>31</v>
      </c>
      <c r="K654" s="134">
        <v>3</v>
      </c>
      <c r="L654" s="182">
        <v>257.20000000000005</v>
      </c>
      <c r="M654" s="213">
        <v>1</v>
      </c>
      <c r="N654" s="94"/>
      <c r="O654" s="91">
        <f t="shared" si="54"/>
        <v>0</v>
      </c>
      <c r="P654" s="92">
        <v>4607109959374</v>
      </c>
      <c r="Q654" s="95"/>
      <c r="R654" s="99"/>
    </row>
    <row r="655" spans="1:18" ht="72.2" customHeight="1">
      <c r="A655" s="96">
        <v>642</v>
      </c>
      <c r="B655" s="181">
        <v>5294</v>
      </c>
      <c r="C655" s="175" t="s">
        <v>426</v>
      </c>
      <c r="D655" s="176"/>
      <c r="E655" s="235" t="s">
        <v>392</v>
      </c>
      <c r="F655" s="239" t="s">
        <v>427</v>
      </c>
      <c r="G655" s="231" t="s">
        <v>428</v>
      </c>
      <c r="H655" s="219" t="str">
        <f t="shared" si="53"/>
        <v>фото</v>
      </c>
      <c r="I655" s="132" t="s">
        <v>429</v>
      </c>
      <c r="J655" s="133" t="s">
        <v>31</v>
      </c>
      <c r="K655" s="134">
        <v>2</v>
      </c>
      <c r="L655" s="182">
        <v>175.29999999999998</v>
      </c>
      <c r="M655" s="213">
        <v>1</v>
      </c>
      <c r="N655" s="94"/>
      <c r="O655" s="91">
        <f t="shared" si="54"/>
        <v>0</v>
      </c>
      <c r="P655" s="92">
        <v>4607109938331</v>
      </c>
      <c r="Q655" s="95"/>
      <c r="R655" s="99"/>
    </row>
    <row r="656" spans="1:18" ht="72.2" customHeight="1">
      <c r="A656" s="96">
        <v>643</v>
      </c>
      <c r="B656" s="181">
        <v>5295</v>
      </c>
      <c r="C656" s="175" t="s">
        <v>1471</v>
      </c>
      <c r="D656" s="176"/>
      <c r="E656" s="235" t="s">
        <v>392</v>
      </c>
      <c r="F656" s="239" t="s">
        <v>1472</v>
      </c>
      <c r="G656" s="231" t="s">
        <v>319</v>
      </c>
      <c r="H656" s="219" t="str">
        <f t="shared" si="53"/>
        <v>фото</v>
      </c>
      <c r="I656" s="132" t="s">
        <v>29</v>
      </c>
      <c r="J656" s="133" t="s">
        <v>31</v>
      </c>
      <c r="K656" s="134">
        <v>3</v>
      </c>
      <c r="L656" s="182">
        <v>257.20000000000005</v>
      </c>
      <c r="M656" s="213">
        <v>1</v>
      </c>
      <c r="N656" s="94"/>
      <c r="O656" s="91">
        <f t="shared" si="54"/>
        <v>0</v>
      </c>
      <c r="P656" s="92">
        <v>4607109938324</v>
      </c>
      <c r="Q656" s="95"/>
      <c r="R656" s="99"/>
    </row>
    <row r="657" spans="1:18" ht="18.75">
      <c r="A657" s="96">
        <v>644</v>
      </c>
      <c r="B657" s="13"/>
      <c r="C657" s="81"/>
      <c r="D657" s="82"/>
      <c r="E657" s="172"/>
      <c r="F657" s="131"/>
      <c r="G657" s="131"/>
      <c r="H657" s="83"/>
      <c r="I657" s="84"/>
      <c r="J657" s="84"/>
      <c r="K657" s="85"/>
      <c r="L657" s="135"/>
      <c r="M657" s="86"/>
      <c r="N657" s="83"/>
      <c r="O657" s="83"/>
      <c r="P657" s="83"/>
      <c r="Q657" s="83"/>
      <c r="R657" s="67"/>
    </row>
    <row r="658" spans="1:18" ht="18.75">
      <c r="A658" s="96">
        <v>645</v>
      </c>
      <c r="B658" s="13"/>
      <c r="C658" s="81"/>
      <c r="D658" s="82"/>
      <c r="E658" s="172" t="s">
        <v>1473</v>
      </c>
      <c r="F658" s="131"/>
      <c r="G658" s="131"/>
      <c r="H658" s="83"/>
      <c r="I658" s="84"/>
      <c r="J658" s="84"/>
      <c r="K658" s="85"/>
      <c r="L658" s="135"/>
      <c r="M658" s="86"/>
      <c r="N658" s="83"/>
      <c r="O658" s="83"/>
      <c r="P658" s="83"/>
      <c r="Q658" s="83"/>
      <c r="R658" s="67"/>
    </row>
    <row r="659" spans="1:18" ht="15">
      <c r="A659" s="96">
        <v>646</v>
      </c>
      <c r="B659" s="90"/>
      <c r="C659" s="90"/>
      <c r="D659" s="90"/>
      <c r="E659" s="225" t="s">
        <v>1474</v>
      </c>
      <c r="F659" s="89"/>
      <c r="G659" s="90"/>
      <c r="H659" s="90"/>
      <c r="I659" s="180"/>
      <c r="J659" s="90"/>
      <c r="K659" s="90"/>
      <c r="L659" s="90"/>
      <c r="M659" s="90"/>
      <c r="N659" s="90"/>
      <c r="O659" s="90"/>
      <c r="P659" s="90"/>
      <c r="Q659" s="90"/>
      <c r="R659" s="171"/>
    </row>
    <row r="660" spans="1:18" ht="72.2" customHeight="1">
      <c r="A660" s="96">
        <v>647</v>
      </c>
      <c r="B660" s="181">
        <v>5316</v>
      </c>
      <c r="C660" s="175" t="s">
        <v>1475</v>
      </c>
      <c r="D660" s="176"/>
      <c r="E660" s="235" t="s">
        <v>1474</v>
      </c>
      <c r="F660" s="239" t="s">
        <v>1476</v>
      </c>
      <c r="G660" s="231" t="s">
        <v>167</v>
      </c>
      <c r="H660" s="219" t="str">
        <f t="shared" ref="H660:H665" si="55">HYPERLINK("https://www.gardenbulbs.ru/images/Gladiolus_CL/thumbnails/"&amp;C660&amp;".jpg","фото")</f>
        <v>фото</v>
      </c>
      <c r="I660" s="132" t="s">
        <v>1477</v>
      </c>
      <c r="J660" s="133" t="s">
        <v>1478</v>
      </c>
      <c r="K660" s="134">
        <v>1</v>
      </c>
      <c r="L660" s="182">
        <v>164.1</v>
      </c>
      <c r="M660" s="213">
        <v>1</v>
      </c>
      <c r="N660" s="94"/>
      <c r="O660" s="91">
        <f t="shared" ref="O660:O665" si="56">IF(ISERROR(L660*N660),0,L660*N660)</f>
        <v>0</v>
      </c>
      <c r="P660" s="92">
        <v>4607109938096</v>
      </c>
      <c r="Q660" s="95"/>
      <c r="R660" s="99"/>
    </row>
    <row r="661" spans="1:18" ht="72.2" customHeight="1">
      <c r="A661" s="96">
        <v>648</v>
      </c>
      <c r="B661" s="181">
        <v>4261</v>
      </c>
      <c r="C661" s="175" t="s">
        <v>1479</v>
      </c>
      <c r="D661" s="176"/>
      <c r="E661" s="235" t="s">
        <v>1474</v>
      </c>
      <c r="F661" s="239" t="s">
        <v>1480</v>
      </c>
      <c r="G661" s="231" t="s">
        <v>113</v>
      </c>
      <c r="H661" s="219" t="str">
        <f t="shared" si="55"/>
        <v>фото</v>
      </c>
      <c r="I661" s="132" t="s">
        <v>1481</v>
      </c>
      <c r="J661" s="133" t="s">
        <v>1478</v>
      </c>
      <c r="K661" s="134">
        <v>1</v>
      </c>
      <c r="L661" s="182">
        <v>164.1</v>
      </c>
      <c r="M661" s="213">
        <v>1</v>
      </c>
      <c r="N661" s="94"/>
      <c r="O661" s="91">
        <f t="shared" si="56"/>
        <v>0</v>
      </c>
      <c r="P661" s="92">
        <v>4607109986820</v>
      </c>
      <c r="Q661" s="95"/>
      <c r="R661" s="99"/>
    </row>
    <row r="662" spans="1:18" ht="72.2" customHeight="1">
      <c r="A662" s="96">
        <v>649</v>
      </c>
      <c r="B662" s="181">
        <v>6292</v>
      </c>
      <c r="C662" s="175" t="s">
        <v>1482</v>
      </c>
      <c r="D662" s="176"/>
      <c r="E662" s="235" t="s">
        <v>1474</v>
      </c>
      <c r="F662" s="239" t="s">
        <v>1483</v>
      </c>
      <c r="G662" s="231" t="s">
        <v>165</v>
      </c>
      <c r="H662" s="219" t="str">
        <f t="shared" si="55"/>
        <v>фото</v>
      </c>
      <c r="I662" s="132" t="s">
        <v>1484</v>
      </c>
      <c r="J662" s="133" t="s">
        <v>1478</v>
      </c>
      <c r="K662" s="134">
        <v>1</v>
      </c>
      <c r="L662" s="182">
        <v>164.1</v>
      </c>
      <c r="M662" s="213">
        <v>1</v>
      </c>
      <c r="N662" s="94"/>
      <c r="O662" s="91">
        <f t="shared" si="56"/>
        <v>0</v>
      </c>
      <c r="P662" s="92">
        <v>4607109933725</v>
      </c>
      <c r="Q662" s="95"/>
      <c r="R662" s="99"/>
    </row>
    <row r="663" spans="1:18" ht="72.2" customHeight="1">
      <c r="A663" s="96">
        <v>650</v>
      </c>
      <c r="B663" s="181">
        <v>3009</v>
      </c>
      <c r="C663" s="175" t="s">
        <v>1485</v>
      </c>
      <c r="D663" s="176"/>
      <c r="E663" s="235" t="s">
        <v>1474</v>
      </c>
      <c r="F663" s="239" t="s">
        <v>1486</v>
      </c>
      <c r="G663" s="231" t="s">
        <v>111</v>
      </c>
      <c r="H663" s="219" t="str">
        <f t="shared" si="55"/>
        <v>фото</v>
      </c>
      <c r="I663" s="132" t="s">
        <v>1487</v>
      </c>
      <c r="J663" s="133" t="s">
        <v>1478</v>
      </c>
      <c r="K663" s="134">
        <v>1</v>
      </c>
      <c r="L663" s="182">
        <v>164.1</v>
      </c>
      <c r="M663" s="213">
        <v>1</v>
      </c>
      <c r="N663" s="94"/>
      <c r="O663" s="91">
        <f t="shared" si="56"/>
        <v>0</v>
      </c>
      <c r="P663" s="92">
        <v>4607109929391</v>
      </c>
      <c r="Q663" s="95"/>
      <c r="R663" s="99"/>
    </row>
    <row r="664" spans="1:18" ht="72.2" customHeight="1">
      <c r="A664" s="96">
        <v>651</v>
      </c>
      <c r="B664" s="181">
        <v>3526</v>
      </c>
      <c r="C664" s="175" t="s">
        <v>1488</v>
      </c>
      <c r="D664" s="176"/>
      <c r="E664" s="235" t="s">
        <v>1474</v>
      </c>
      <c r="F664" s="239" t="s">
        <v>1489</v>
      </c>
      <c r="G664" s="231" t="s">
        <v>112</v>
      </c>
      <c r="H664" s="219" t="str">
        <f t="shared" si="55"/>
        <v>фото</v>
      </c>
      <c r="I664" s="132" t="s">
        <v>1490</v>
      </c>
      <c r="J664" s="133" t="s">
        <v>1478</v>
      </c>
      <c r="K664" s="134">
        <v>1</v>
      </c>
      <c r="L664" s="182">
        <v>164.1</v>
      </c>
      <c r="M664" s="213">
        <v>1</v>
      </c>
      <c r="N664" s="94"/>
      <c r="O664" s="91">
        <f t="shared" si="56"/>
        <v>0</v>
      </c>
      <c r="P664" s="92">
        <v>4607109973493</v>
      </c>
      <c r="Q664" s="95"/>
      <c r="R664" s="99"/>
    </row>
    <row r="665" spans="1:18" ht="72.2" customHeight="1">
      <c r="A665" s="96">
        <v>652</v>
      </c>
      <c r="B665" s="181">
        <v>4316</v>
      </c>
      <c r="C665" s="175" t="s">
        <v>1491</v>
      </c>
      <c r="D665" s="176"/>
      <c r="E665" s="235" t="s">
        <v>1474</v>
      </c>
      <c r="F665" s="239" t="s">
        <v>1492</v>
      </c>
      <c r="G665" s="231" t="s">
        <v>319</v>
      </c>
      <c r="H665" s="219" t="str">
        <f t="shared" si="55"/>
        <v>фото</v>
      </c>
      <c r="I665" s="132" t="s">
        <v>1493</v>
      </c>
      <c r="J665" s="133" t="s">
        <v>1478</v>
      </c>
      <c r="K665" s="134">
        <v>1</v>
      </c>
      <c r="L665" s="182">
        <v>164.1</v>
      </c>
      <c r="M665" s="213">
        <v>1</v>
      </c>
      <c r="N665" s="94"/>
      <c r="O665" s="91">
        <f t="shared" si="56"/>
        <v>0</v>
      </c>
      <c r="P665" s="92">
        <v>4607109987377</v>
      </c>
      <c r="Q665" s="95"/>
      <c r="R665" s="99"/>
    </row>
    <row r="666" spans="1:18" ht="18.75">
      <c r="A666" s="96">
        <v>653</v>
      </c>
      <c r="B666" s="13"/>
      <c r="C666" s="81"/>
      <c r="D666" s="82"/>
      <c r="E666" s="172"/>
      <c r="F666" s="131"/>
      <c r="G666" s="131"/>
      <c r="H666" s="83"/>
      <c r="I666" s="84"/>
      <c r="J666" s="84"/>
      <c r="K666" s="85"/>
      <c r="L666" s="135"/>
      <c r="M666" s="86"/>
      <c r="N666" s="83"/>
      <c r="O666" s="83"/>
      <c r="P666" s="83"/>
      <c r="Q666" s="83"/>
      <c r="R666" s="67"/>
    </row>
    <row r="667" spans="1:18" ht="18.75">
      <c r="A667" s="96">
        <v>654</v>
      </c>
      <c r="B667" s="13"/>
      <c r="C667" s="81"/>
      <c r="D667" s="82"/>
      <c r="E667" s="172" t="s">
        <v>1494</v>
      </c>
      <c r="F667" s="131"/>
      <c r="G667" s="131"/>
      <c r="H667" s="83"/>
      <c r="I667" s="84"/>
      <c r="J667" s="84"/>
      <c r="K667" s="85"/>
      <c r="L667" s="135"/>
      <c r="M667" s="86"/>
      <c r="N667" s="83"/>
      <c r="O667" s="83"/>
      <c r="P667" s="83"/>
      <c r="Q667" s="83"/>
      <c r="R667" s="67"/>
    </row>
    <row r="668" spans="1:18" ht="15">
      <c r="A668" s="96">
        <v>655</v>
      </c>
      <c r="B668" s="90"/>
      <c r="C668" s="90"/>
      <c r="D668" s="90"/>
      <c r="E668" s="225" t="s">
        <v>1495</v>
      </c>
      <c r="F668" s="89"/>
      <c r="G668" s="90"/>
      <c r="H668" s="90"/>
      <c r="I668" s="180"/>
      <c r="J668" s="90"/>
      <c r="K668" s="90"/>
      <c r="L668" s="90"/>
      <c r="M668" s="90"/>
      <c r="N668" s="90"/>
      <c r="O668" s="90"/>
      <c r="P668" s="90"/>
      <c r="Q668" s="90"/>
      <c r="R668" s="171"/>
    </row>
    <row r="669" spans="1:18" ht="59.1" customHeight="1">
      <c r="A669" s="96">
        <v>656</v>
      </c>
      <c r="B669" s="222">
        <v>14394</v>
      </c>
      <c r="C669" s="183" t="s">
        <v>1497</v>
      </c>
      <c r="D669" s="183"/>
      <c r="E669" s="235" t="s">
        <v>1498</v>
      </c>
      <c r="F669" s="239" t="s">
        <v>1499</v>
      </c>
      <c r="G669" s="231" t="s">
        <v>1500</v>
      </c>
      <c r="H669" s="219" t="str">
        <f>HYPERLINK("https://www.gardenbulbs.ru/images/Dahlia_CL/thumbnails/"&amp;C669&amp;".jpg","фото")</f>
        <v>фото</v>
      </c>
      <c r="I669" s="132" t="s">
        <v>1501</v>
      </c>
      <c r="J669" s="133" t="s">
        <v>32</v>
      </c>
      <c r="K669" s="134">
        <v>3</v>
      </c>
      <c r="L669" s="182">
        <v>380.6</v>
      </c>
      <c r="M669" s="213">
        <v>1</v>
      </c>
      <c r="N669" s="94"/>
      <c r="O669" s="91">
        <f t="shared" ref="O669:O673" si="57">IF(ISERROR(L669*N669),0,L669*N669)</f>
        <v>0</v>
      </c>
      <c r="P669" s="92">
        <v>4607109933947</v>
      </c>
      <c r="Q669" s="138"/>
      <c r="R669" s="137" t="s">
        <v>1496</v>
      </c>
    </row>
    <row r="670" spans="1:18" ht="59.1" customHeight="1">
      <c r="A670" s="96">
        <v>657</v>
      </c>
      <c r="B670" s="222">
        <v>13837</v>
      </c>
      <c r="C670" s="183" t="s">
        <v>1502</v>
      </c>
      <c r="D670" s="183"/>
      <c r="E670" s="235" t="s">
        <v>1498</v>
      </c>
      <c r="F670" s="239" t="s">
        <v>1503</v>
      </c>
      <c r="G670" s="231" t="s">
        <v>1504</v>
      </c>
      <c r="H670" s="219" t="str">
        <f>HYPERLINK("https://www.gardenbulbs.ru/images/Dahlia_CL/thumbnails/"&amp;C670&amp;".jpg","фото")</f>
        <v>фото</v>
      </c>
      <c r="I670" s="132" t="s">
        <v>1505</v>
      </c>
      <c r="J670" s="133" t="s">
        <v>32</v>
      </c>
      <c r="K670" s="134">
        <v>3</v>
      </c>
      <c r="L670" s="182">
        <v>380.6</v>
      </c>
      <c r="M670" s="213">
        <v>1</v>
      </c>
      <c r="N670" s="94"/>
      <c r="O670" s="91">
        <f t="shared" si="57"/>
        <v>0</v>
      </c>
      <c r="P670" s="92">
        <v>4607109919187</v>
      </c>
      <c r="Q670" s="93"/>
      <c r="R670" s="137" t="s">
        <v>1496</v>
      </c>
    </row>
    <row r="671" spans="1:18" ht="59.1" customHeight="1">
      <c r="A671" s="96">
        <v>658</v>
      </c>
      <c r="B671" s="222">
        <v>14395</v>
      </c>
      <c r="C671" s="183" t="s">
        <v>1506</v>
      </c>
      <c r="D671" s="183"/>
      <c r="E671" s="235" t="s">
        <v>1498</v>
      </c>
      <c r="F671" s="239" t="s">
        <v>1507</v>
      </c>
      <c r="G671" s="231" t="s">
        <v>1508</v>
      </c>
      <c r="H671" s="219" t="str">
        <f>HYPERLINK("https://www.gardenbulbs.ru/images/Dahlia_CL/thumbnails/"&amp;C671&amp;".jpg","фото")</f>
        <v>фото</v>
      </c>
      <c r="I671" s="132" t="s">
        <v>1509</v>
      </c>
      <c r="J671" s="133" t="s">
        <v>32</v>
      </c>
      <c r="K671" s="134">
        <v>3</v>
      </c>
      <c r="L671" s="182">
        <v>380.6</v>
      </c>
      <c r="M671" s="213">
        <v>1</v>
      </c>
      <c r="N671" s="94"/>
      <c r="O671" s="91">
        <f t="shared" si="57"/>
        <v>0</v>
      </c>
      <c r="P671" s="92">
        <v>4607109916124</v>
      </c>
      <c r="Q671" s="93"/>
      <c r="R671" s="137" t="s">
        <v>1496</v>
      </c>
    </row>
    <row r="672" spans="1:18" ht="59.1" customHeight="1">
      <c r="A672" s="96">
        <v>659</v>
      </c>
      <c r="B672" s="222">
        <v>13836</v>
      </c>
      <c r="C672" s="183" t="s">
        <v>1510</v>
      </c>
      <c r="D672" s="183"/>
      <c r="E672" s="235" t="s">
        <v>1498</v>
      </c>
      <c r="F672" s="239" t="s">
        <v>1511</v>
      </c>
      <c r="G672" s="231" t="s">
        <v>1512</v>
      </c>
      <c r="H672" s="219" t="str">
        <f>HYPERLINK("https://www.gardenbulbs.ru/images/Dahlia_CL/thumbnails/"&amp;C672&amp;".jpg","фото")</f>
        <v>фото</v>
      </c>
      <c r="I672" s="132" t="s">
        <v>1513</v>
      </c>
      <c r="J672" s="133" t="s">
        <v>32</v>
      </c>
      <c r="K672" s="134">
        <v>2</v>
      </c>
      <c r="L672" s="182">
        <v>288</v>
      </c>
      <c r="M672" s="213">
        <v>1</v>
      </c>
      <c r="N672" s="94"/>
      <c r="O672" s="91">
        <f t="shared" si="57"/>
        <v>0</v>
      </c>
      <c r="P672" s="92">
        <v>4607109919194</v>
      </c>
      <c r="Q672" s="93"/>
      <c r="R672" s="137" t="s">
        <v>1496</v>
      </c>
    </row>
    <row r="673" spans="1:18" ht="59.1" customHeight="1">
      <c r="A673" s="96">
        <v>660</v>
      </c>
      <c r="B673" s="222">
        <v>13835</v>
      </c>
      <c r="C673" s="183" t="s">
        <v>1514</v>
      </c>
      <c r="D673" s="183"/>
      <c r="E673" s="235" t="s">
        <v>1498</v>
      </c>
      <c r="F673" s="239" t="s">
        <v>1515</v>
      </c>
      <c r="G673" s="231" t="s">
        <v>1516</v>
      </c>
      <c r="H673" s="219" t="str">
        <f>HYPERLINK("https://www.gardenbulbs.ru/images/Dahlia_CL/thumbnails/"&amp;C673&amp;".jpg","фото")</f>
        <v>фото</v>
      </c>
      <c r="I673" s="132" t="s">
        <v>1517</v>
      </c>
      <c r="J673" s="133" t="s">
        <v>32</v>
      </c>
      <c r="K673" s="134">
        <v>3</v>
      </c>
      <c r="L673" s="182">
        <v>380.6</v>
      </c>
      <c r="M673" s="213">
        <v>1</v>
      </c>
      <c r="N673" s="94"/>
      <c r="O673" s="91">
        <f t="shared" si="57"/>
        <v>0</v>
      </c>
      <c r="P673" s="92">
        <v>4607109919200</v>
      </c>
      <c r="Q673" s="93"/>
      <c r="R673" s="137" t="s">
        <v>1496</v>
      </c>
    </row>
    <row r="674" spans="1:18" ht="15">
      <c r="A674" s="96">
        <v>661</v>
      </c>
      <c r="B674" s="90"/>
      <c r="C674" s="90"/>
      <c r="D674" s="90"/>
      <c r="E674" s="225" t="s">
        <v>1518</v>
      </c>
      <c r="F674" s="89"/>
      <c r="G674" s="90"/>
      <c r="H674" s="90"/>
      <c r="I674" s="180"/>
      <c r="J674" s="90"/>
      <c r="K674" s="90"/>
      <c r="L674" s="90"/>
      <c r="M674" s="90"/>
      <c r="N674" s="90"/>
      <c r="O674" s="90"/>
      <c r="P674" s="90"/>
      <c r="Q674" s="90"/>
      <c r="R674" s="171"/>
    </row>
    <row r="675" spans="1:18" ht="72.2" customHeight="1">
      <c r="A675" s="96">
        <v>662</v>
      </c>
      <c r="B675" s="222">
        <v>3840</v>
      </c>
      <c r="C675" s="183" t="s">
        <v>1519</v>
      </c>
      <c r="D675" s="183"/>
      <c r="E675" s="235" t="s">
        <v>1498</v>
      </c>
      <c r="F675" s="239" t="s">
        <v>1520</v>
      </c>
      <c r="G675" s="231" t="s">
        <v>1521</v>
      </c>
      <c r="H675" s="219" t="str">
        <f t="shared" ref="H675:H707" si="58">HYPERLINK("https://www.gardenbulbs.ru/images/Dahlia_CL/thumbnails/"&amp;C675&amp;".jpg","фото")</f>
        <v>фото</v>
      </c>
      <c r="I675" s="132" t="s">
        <v>1522</v>
      </c>
      <c r="J675" s="133" t="s">
        <v>32</v>
      </c>
      <c r="K675" s="134">
        <v>1</v>
      </c>
      <c r="L675" s="182">
        <v>190.5</v>
      </c>
      <c r="M675" s="213">
        <v>1</v>
      </c>
      <c r="N675" s="94"/>
      <c r="O675" s="91">
        <f t="shared" ref="O675:O707" si="59">IF(ISERROR(L675*N675),0,L675*N675)</f>
        <v>0</v>
      </c>
      <c r="P675" s="92">
        <v>4607109980583</v>
      </c>
      <c r="Q675" s="138"/>
      <c r="R675" s="137" t="s">
        <v>3688</v>
      </c>
    </row>
    <row r="676" spans="1:18" ht="72.2" customHeight="1">
      <c r="A676" s="96">
        <v>663</v>
      </c>
      <c r="B676" s="222">
        <v>9242</v>
      </c>
      <c r="C676" s="183" t="s">
        <v>1523</v>
      </c>
      <c r="D676" s="183"/>
      <c r="E676" s="235" t="s">
        <v>1498</v>
      </c>
      <c r="F676" s="239" t="s">
        <v>1524</v>
      </c>
      <c r="G676" s="231" t="s">
        <v>1525</v>
      </c>
      <c r="H676" s="219" t="str">
        <f t="shared" si="58"/>
        <v>фото</v>
      </c>
      <c r="I676" s="132" t="s">
        <v>1526</v>
      </c>
      <c r="J676" s="133" t="s">
        <v>32</v>
      </c>
      <c r="K676" s="134">
        <v>1</v>
      </c>
      <c r="L676" s="182">
        <v>156.30000000000001</v>
      </c>
      <c r="M676" s="213">
        <v>1</v>
      </c>
      <c r="N676" s="94"/>
      <c r="O676" s="91">
        <f t="shared" si="59"/>
        <v>0</v>
      </c>
      <c r="P676" s="92">
        <v>4607109986783</v>
      </c>
      <c r="Q676" s="138"/>
      <c r="R676" s="137" t="s">
        <v>3688</v>
      </c>
    </row>
    <row r="677" spans="1:18" ht="72.2" customHeight="1">
      <c r="A677" s="96">
        <v>664</v>
      </c>
      <c r="B677" s="222">
        <v>13848</v>
      </c>
      <c r="C677" s="183" t="s">
        <v>1529</v>
      </c>
      <c r="D677" s="183"/>
      <c r="E677" s="235" t="s">
        <v>1498</v>
      </c>
      <c r="F677" s="239" t="s">
        <v>1530</v>
      </c>
      <c r="G677" s="231" t="s">
        <v>1531</v>
      </c>
      <c r="H677" s="219" t="str">
        <f t="shared" si="58"/>
        <v>фото</v>
      </c>
      <c r="I677" s="132" t="s">
        <v>1532</v>
      </c>
      <c r="J677" s="133" t="s">
        <v>32</v>
      </c>
      <c r="K677" s="134">
        <v>1</v>
      </c>
      <c r="L677" s="182">
        <v>172.4</v>
      </c>
      <c r="M677" s="213">
        <v>1</v>
      </c>
      <c r="N677" s="94"/>
      <c r="O677" s="91">
        <f t="shared" si="59"/>
        <v>0</v>
      </c>
      <c r="P677" s="92">
        <v>4607109919071</v>
      </c>
      <c r="Q677" s="138"/>
      <c r="R677" s="137" t="s">
        <v>3688</v>
      </c>
    </row>
    <row r="678" spans="1:18" ht="72.2" customHeight="1">
      <c r="A678" s="96">
        <v>665</v>
      </c>
      <c r="B678" s="222">
        <v>13897</v>
      </c>
      <c r="C678" s="183" t="s">
        <v>1533</v>
      </c>
      <c r="D678" s="183"/>
      <c r="E678" s="235" t="s">
        <v>1498</v>
      </c>
      <c r="F678" s="239" t="s">
        <v>1534</v>
      </c>
      <c r="G678" s="231" t="s">
        <v>1535</v>
      </c>
      <c r="H678" s="219" t="str">
        <f t="shared" si="58"/>
        <v>фото</v>
      </c>
      <c r="I678" s="132" t="s">
        <v>1536</v>
      </c>
      <c r="J678" s="133" t="s">
        <v>32</v>
      </c>
      <c r="K678" s="134">
        <v>1</v>
      </c>
      <c r="L678" s="182">
        <v>160.6</v>
      </c>
      <c r="M678" s="213">
        <v>1</v>
      </c>
      <c r="N678" s="94"/>
      <c r="O678" s="91">
        <f t="shared" si="59"/>
        <v>0</v>
      </c>
      <c r="P678" s="92">
        <v>4607109918586</v>
      </c>
      <c r="Q678" s="138"/>
      <c r="R678" s="137" t="s">
        <v>3688</v>
      </c>
    </row>
    <row r="679" spans="1:18" ht="72.2" customHeight="1">
      <c r="A679" s="96">
        <v>666</v>
      </c>
      <c r="B679" s="222">
        <v>7798</v>
      </c>
      <c r="C679" s="183" t="s">
        <v>1537</v>
      </c>
      <c r="D679" s="183"/>
      <c r="E679" s="235" t="s">
        <v>1498</v>
      </c>
      <c r="F679" s="239" t="s">
        <v>1538</v>
      </c>
      <c r="G679" s="231" t="s">
        <v>1539</v>
      </c>
      <c r="H679" s="219" t="str">
        <f t="shared" si="58"/>
        <v>фото</v>
      </c>
      <c r="I679" s="132" t="s">
        <v>1540</v>
      </c>
      <c r="J679" s="133" t="s">
        <v>32</v>
      </c>
      <c r="K679" s="134">
        <v>1</v>
      </c>
      <c r="L679" s="182">
        <v>168.4</v>
      </c>
      <c r="M679" s="213">
        <v>1</v>
      </c>
      <c r="N679" s="94"/>
      <c r="O679" s="91">
        <f t="shared" si="59"/>
        <v>0</v>
      </c>
      <c r="P679" s="92">
        <v>4607109968727</v>
      </c>
      <c r="Q679" s="138"/>
      <c r="R679" s="137" t="s">
        <v>3688</v>
      </c>
    </row>
    <row r="680" spans="1:18" ht="72.2" customHeight="1">
      <c r="A680" s="96">
        <v>667</v>
      </c>
      <c r="B680" s="222">
        <v>3525</v>
      </c>
      <c r="C680" s="183" t="s">
        <v>1541</v>
      </c>
      <c r="D680" s="183"/>
      <c r="E680" s="235" t="s">
        <v>1498</v>
      </c>
      <c r="F680" s="239" t="s">
        <v>1542</v>
      </c>
      <c r="G680" s="231" t="s">
        <v>1543</v>
      </c>
      <c r="H680" s="219" t="str">
        <f t="shared" si="58"/>
        <v>фото</v>
      </c>
      <c r="I680" s="132" t="s">
        <v>1544</v>
      </c>
      <c r="J680" s="133" t="s">
        <v>32</v>
      </c>
      <c r="K680" s="134">
        <v>1</v>
      </c>
      <c r="L680" s="182">
        <v>183.8</v>
      </c>
      <c r="M680" s="213">
        <v>1</v>
      </c>
      <c r="N680" s="94"/>
      <c r="O680" s="91">
        <f t="shared" si="59"/>
        <v>0</v>
      </c>
      <c r="P680" s="92">
        <v>4607109973332</v>
      </c>
      <c r="Q680" s="138"/>
      <c r="R680" s="137" t="s">
        <v>3688</v>
      </c>
    </row>
    <row r="681" spans="1:18" ht="72.2" customHeight="1">
      <c r="A681" s="96">
        <v>668</v>
      </c>
      <c r="B681" s="222">
        <v>3538</v>
      </c>
      <c r="C681" s="183" t="s">
        <v>1545</v>
      </c>
      <c r="D681" s="183"/>
      <c r="E681" s="235" t="s">
        <v>1498</v>
      </c>
      <c r="F681" s="239" t="s">
        <v>1546</v>
      </c>
      <c r="G681" s="231" t="s">
        <v>1547</v>
      </c>
      <c r="H681" s="219" t="str">
        <f t="shared" si="58"/>
        <v>фото</v>
      </c>
      <c r="I681" s="132" t="s">
        <v>1548</v>
      </c>
      <c r="J681" s="133" t="s">
        <v>32</v>
      </c>
      <c r="K681" s="134">
        <v>1</v>
      </c>
      <c r="L681" s="182">
        <v>168.4</v>
      </c>
      <c r="M681" s="213">
        <v>1</v>
      </c>
      <c r="N681" s="94"/>
      <c r="O681" s="91">
        <f t="shared" si="59"/>
        <v>0</v>
      </c>
      <c r="P681" s="92">
        <v>4607109973349</v>
      </c>
      <c r="Q681" s="138"/>
      <c r="R681" s="137" t="s">
        <v>3688</v>
      </c>
    </row>
    <row r="682" spans="1:18" ht="72.2" customHeight="1">
      <c r="A682" s="96">
        <v>669</v>
      </c>
      <c r="B682" s="222">
        <v>6572</v>
      </c>
      <c r="C682" s="183" t="s">
        <v>1549</v>
      </c>
      <c r="D682" s="183"/>
      <c r="E682" s="235" t="s">
        <v>1498</v>
      </c>
      <c r="F682" s="239" t="s">
        <v>1550</v>
      </c>
      <c r="G682" s="231" t="s">
        <v>1551</v>
      </c>
      <c r="H682" s="219" t="str">
        <f t="shared" si="58"/>
        <v>фото</v>
      </c>
      <c r="I682" s="132" t="s">
        <v>1552</v>
      </c>
      <c r="J682" s="133" t="s">
        <v>32</v>
      </c>
      <c r="K682" s="134">
        <v>1</v>
      </c>
      <c r="L682" s="182">
        <v>191.4</v>
      </c>
      <c r="M682" s="213">
        <v>1</v>
      </c>
      <c r="N682" s="94"/>
      <c r="O682" s="91">
        <f t="shared" si="59"/>
        <v>0</v>
      </c>
      <c r="P682" s="92">
        <v>4607109981719</v>
      </c>
      <c r="Q682" s="138"/>
      <c r="R682" s="137" t="s">
        <v>3688</v>
      </c>
    </row>
    <row r="683" spans="1:18" ht="72.2" customHeight="1">
      <c r="A683" s="96">
        <v>670</v>
      </c>
      <c r="B683" s="222">
        <v>10712</v>
      </c>
      <c r="C683" s="183" t="s">
        <v>1553</v>
      </c>
      <c r="D683" s="183"/>
      <c r="E683" s="235" t="s">
        <v>1498</v>
      </c>
      <c r="F683" s="239" t="s">
        <v>1554</v>
      </c>
      <c r="G683" s="231" t="s">
        <v>1555</v>
      </c>
      <c r="H683" s="219" t="str">
        <f t="shared" si="58"/>
        <v>фото</v>
      </c>
      <c r="I683" s="132" t="s">
        <v>1556</v>
      </c>
      <c r="J683" s="133" t="s">
        <v>32</v>
      </c>
      <c r="K683" s="134">
        <v>1</v>
      </c>
      <c r="L683" s="182">
        <v>190.5</v>
      </c>
      <c r="M683" s="213">
        <v>1</v>
      </c>
      <c r="N683" s="94"/>
      <c r="O683" s="91">
        <f t="shared" si="59"/>
        <v>0</v>
      </c>
      <c r="P683" s="92">
        <v>4607109926222</v>
      </c>
      <c r="Q683" s="138"/>
      <c r="R683" s="137" t="s">
        <v>3688</v>
      </c>
    </row>
    <row r="684" spans="1:18" ht="72.2" customHeight="1">
      <c r="A684" s="96">
        <v>671</v>
      </c>
      <c r="B684" s="222">
        <v>3680</v>
      </c>
      <c r="C684" s="183" t="s">
        <v>3504</v>
      </c>
      <c r="D684" s="183"/>
      <c r="E684" s="235" t="s">
        <v>1498</v>
      </c>
      <c r="F684" s="239" t="s">
        <v>3498</v>
      </c>
      <c r="G684" s="231" t="s">
        <v>3500</v>
      </c>
      <c r="H684" s="219" t="str">
        <f t="shared" si="58"/>
        <v>фото</v>
      </c>
      <c r="I684" s="132" t="s">
        <v>3502</v>
      </c>
      <c r="J684" s="133" t="s">
        <v>32</v>
      </c>
      <c r="K684" s="134">
        <v>1</v>
      </c>
      <c r="L684" s="182">
        <v>175.5</v>
      </c>
      <c r="M684" s="213">
        <v>1</v>
      </c>
      <c r="N684" s="94"/>
      <c r="O684" s="91">
        <f t="shared" si="59"/>
        <v>0</v>
      </c>
      <c r="P684" s="92">
        <v>4607109929414</v>
      </c>
      <c r="Q684" s="138"/>
      <c r="R684" s="137" t="s">
        <v>3688</v>
      </c>
    </row>
    <row r="685" spans="1:18" ht="66.95" customHeight="1">
      <c r="A685" s="96">
        <v>672</v>
      </c>
      <c r="B685" s="222">
        <v>14470</v>
      </c>
      <c r="C685" s="183" t="s">
        <v>3689</v>
      </c>
      <c r="D685" s="183"/>
      <c r="E685" s="236" t="s">
        <v>1498</v>
      </c>
      <c r="F685" s="240" t="s">
        <v>8</v>
      </c>
      <c r="G685" s="232" t="s">
        <v>9</v>
      </c>
      <c r="H685" s="219" t="str">
        <f t="shared" si="58"/>
        <v>фото</v>
      </c>
      <c r="I685" s="132" t="s">
        <v>3690</v>
      </c>
      <c r="J685" s="133" t="s">
        <v>32</v>
      </c>
      <c r="K685" s="134">
        <v>1</v>
      </c>
      <c r="L685" s="182">
        <v>178.6</v>
      </c>
      <c r="M685" s="213">
        <v>1</v>
      </c>
      <c r="N685" s="94"/>
      <c r="O685" s="91">
        <f t="shared" si="59"/>
        <v>0</v>
      </c>
      <c r="P685" s="92">
        <v>4607109972786</v>
      </c>
      <c r="Q685" s="97" t="s">
        <v>46</v>
      </c>
      <c r="R685" s="137" t="s">
        <v>3688</v>
      </c>
    </row>
    <row r="686" spans="1:18" ht="72.2" customHeight="1">
      <c r="A686" s="96">
        <v>673</v>
      </c>
      <c r="B686" s="222">
        <v>7833</v>
      </c>
      <c r="C686" s="183" t="s">
        <v>1557</v>
      </c>
      <c r="D686" s="183"/>
      <c r="E686" s="235" t="s">
        <v>1498</v>
      </c>
      <c r="F686" s="239" t="s">
        <v>1558</v>
      </c>
      <c r="G686" s="231" t="s">
        <v>1559</v>
      </c>
      <c r="H686" s="219" t="str">
        <f t="shared" si="58"/>
        <v>фото</v>
      </c>
      <c r="I686" s="132" t="s">
        <v>1560</v>
      </c>
      <c r="J686" s="133" t="s">
        <v>32</v>
      </c>
      <c r="K686" s="134">
        <v>1</v>
      </c>
      <c r="L686" s="182">
        <v>159.19999999999999</v>
      </c>
      <c r="M686" s="213">
        <v>1</v>
      </c>
      <c r="N686" s="94"/>
      <c r="O686" s="91">
        <f t="shared" si="59"/>
        <v>0</v>
      </c>
      <c r="P686" s="92">
        <v>4607109974841</v>
      </c>
      <c r="Q686" s="138"/>
      <c r="R686" s="137" t="s">
        <v>3688</v>
      </c>
    </row>
    <row r="687" spans="1:18" ht="72.2" customHeight="1">
      <c r="A687" s="96">
        <v>674</v>
      </c>
      <c r="B687" s="222">
        <v>3564</v>
      </c>
      <c r="C687" s="183" t="s">
        <v>1561</v>
      </c>
      <c r="D687" s="183"/>
      <c r="E687" s="235" t="s">
        <v>1498</v>
      </c>
      <c r="F687" s="239" t="s">
        <v>1562</v>
      </c>
      <c r="G687" s="231" t="s">
        <v>1563</v>
      </c>
      <c r="H687" s="219" t="str">
        <f t="shared" si="58"/>
        <v>фото</v>
      </c>
      <c r="I687" s="132" t="s">
        <v>1564</v>
      </c>
      <c r="J687" s="133" t="s">
        <v>32</v>
      </c>
      <c r="K687" s="134">
        <v>1</v>
      </c>
      <c r="L687" s="182">
        <v>158.5</v>
      </c>
      <c r="M687" s="213">
        <v>1</v>
      </c>
      <c r="N687" s="94"/>
      <c r="O687" s="91">
        <f t="shared" si="59"/>
        <v>0</v>
      </c>
      <c r="P687" s="92">
        <v>4607109973370</v>
      </c>
      <c r="Q687" s="138"/>
      <c r="R687" s="137" t="s">
        <v>3688</v>
      </c>
    </row>
    <row r="688" spans="1:18" ht="72.2" customHeight="1">
      <c r="A688" s="96">
        <v>675</v>
      </c>
      <c r="B688" s="222">
        <v>3842</v>
      </c>
      <c r="C688" s="183" t="s">
        <v>1565</v>
      </c>
      <c r="D688" s="183"/>
      <c r="E688" s="235" t="s">
        <v>1498</v>
      </c>
      <c r="F688" s="239" t="s">
        <v>1566</v>
      </c>
      <c r="G688" s="231" t="s">
        <v>1567</v>
      </c>
      <c r="H688" s="219" t="str">
        <f t="shared" si="58"/>
        <v>фото</v>
      </c>
      <c r="I688" s="132" t="s">
        <v>1568</v>
      </c>
      <c r="J688" s="133" t="s">
        <v>32</v>
      </c>
      <c r="K688" s="134">
        <v>1</v>
      </c>
      <c r="L688" s="182">
        <v>178.9</v>
      </c>
      <c r="M688" s="213">
        <v>1</v>
      </c>
      <c r="N688" s="94"/>
      <c r="O688" s="91">
        <f t="shared" si="59"/>
        <v>0</v>
      </c>
      <c r="P688" s="92">
        <v>4607109980606</v>
      </c>
      <c r="Q688" s="138"/>
      <c r="R688" s="137" t="s">
        <v>3688</v>
      </c>
    </row>
    <row r="689" spans="1:18" ht="72.2" customHeight="1">
      <c r="A689" s="96">
        <v>676</v>
      </c>
      <c r="B689" s="222">
        <v>4260</v>
      </c>
      <c r="C689" s="183" t="s">
        <v>1569</v>
      </c>
      <c r="D689" s="183"/>
      <c r="E689" s="235" t="s">
        <v>1498</v>
      </c>
      <c r="F689" s="239" t="s">
        <v>1570</v>
      </c>
      <c r="G689" s="231" t="s">
        <v>1571</v>
      </c>
      <c r="H689" s="219" t="str">
        <f t="shared" si="58"/>
        <v>фото</v>
      </c>
      <c r="I689" s="132" t="s">
        <v>1572</v>
      </c>
      <c r="J689" s="133" t="s">
        <v>32</v>
      </c>
      <c r="K689" s="134">
        <v>1</v>
      </c>
      <c r="L689" s="182">
        <v>178.9</v>
      </c>
      <c r="M689" s="213">
        <v>1</v>
      </c>
      <c r="N689" s="94"/>
      <c r="O689" s="91">
        <f t="shared" si="59"/>
        <v>0</v>
      </c>
      <c r="P689" s="92">
        <v>4607109986813</v>
      </c>
      <c r="Q689" s="138"/>
      <c r="R689" s="137" t="s">
        <v>3688</v>
      </c>
    </row>
    <row r="690" spans="1:18" ht="72.2" customHeight="1">
      <c r="A690" s="96">
        <v>677</v>
      </c>
      <c r="B690" s="222">
        <v>3883</v>
      </c>
      <c r="C690" s="183" t="s">
        <v>1573</v>
      </c>
      <c r="D690" s="183"/>
      <c r="E690" s="235" t="s">
        <v>1498</v>
      </c>
      <c r="F690" s="239" t="s">
        <v>1574</v>
      </c>
      <c r="G690" s="231" t="s">
        <v>1575</v>
      </c>
      <c r="H690" s="219" t="str">
        <f t="shared" si="58"/>
        <v>фото</v>
      </c>
      <c r="I690" s="132" t="s">
        <v>1576</v>
      </c>
      <c r="J690" s="133" t="s">
        <v>32</v>
      </c>
      <c r="K690" s="134">
        <v>1</v>
      </c>
      <c r="L690" s="182">
        <v>190.5</v>
      </c>
      <c r="M690" s="213">
        <v>1</v>
      </c>
      <c r="N690" s="94"/>
      <c r="O690" s="91">
        <f t="shared" si="59"/>
        <v>0</v>
      </c>
      <c r="P690" s="92">
        <v>4607109981016</v>
      </c>
      <c r="Q690" s="138"/>
      <c r="R690" s="137" t="s">
        <v>3688</v>
      </c>
    </row>
    <row r="691" spans="1:18" ht="72.2" customHeight="1">
      <c r="A691" s="96">
        <v>678</v>
      </c>
      <c r="B691" s="222">
        <v>7027</v>
      </c>
      <c r="C691" s="183" t="s">
        <v>2523</v>
      </c>
      <c r="D691" s="183"/>
      <c r="E691" s="235" t="s">
        <v>1498</v>
      </c>
      <c r="F691" s="239" t="s">
        <v>2524</v>
      </c>
      <c r="G691" s="231" t="s">
        <v>2525</v>
      </c>
      <c r="H691" s="219" t="str">
        <f t="shared" si="58"/>
        <v>фото</v>
      </c>
      <c r="I691" s="132" t="s">
        <v>2526</v>
      </c>
      <c r="J691" s="133" t="s">
        <v>32</v>
      </c>
      <c r="K691" s="134">
        <v>1</v>
      </c>
      <c r="L691" s="182">
        <v>163.9</v>
      </c>
      <c r="M691" s="213">
        <v>1</v>
      </c>
      <c r="N691" s="94"/>
      <c r="O691" s="91">
        <f t="shared" si="59"/>
        <v>0</v>
      </c>
      <c r="P691" s="92">
        <v>4607109946718</v>
      </c>
      <c r="Q691" s="138"/>
      <c r="R691" s="137" t="s">
        <v>3688</v>
      </c>
    </row>
    <row r="692" spans="1:18" ht="72.2" customHeight="1">
      <c r="A692" s="96">
        <v>679</v>
      </c>
      <c r="B692" s="222">
        <v>6995</v>
      </c>
      <c r="C692" s="183" t="s">
        <v>1577</v>
      </c>
      <c r="D692" s="183"/>
      <c r="E692" s="235" t="s">
        <v>1498</v>
      </c>
      <c r="F692" s="239" t="s">
        <v>1578</v>
      </c>
      <c r="G692" s="231" t="s">
        <v>1579</v>
      </c>
      <c r="H692" s="219" t="str">
        <f t="shared" si="58"/>
        <v>фото</v>
      </c>
      <c r="I692" s="132" t="s">
        <v>1580</v>
      </c>
      <c r="J692" s="133" t="s">
        <v>32</v>
      </c>
      <c r="K692" s="134">
        <v>1</v>
      </c>
      <c r="L692" s="182">
        <v>168.4</v>
      </c>
      <c r="M692" s="213">
        <v>1</v>
      </c>
      <c r="N692" s="94"/>
      <c r="O692" s="91">
        <f t="shared" si="59"/>
        <v>0</v>
      </c>
      <c r="P692" s="92">
        <v>4607109946398</v>
      </c>
      <c r="Q692" s="138"/>
      <c r="R692" s="137" t="s">
        <v>3688</v>
      </c>
    </row>
    <row r="693" spans="1:18" ht="72.2" customHeight="1">
      <c r="A693" s="96">
        <v>680</v>
      </c>
      <c r="B693" s="222">
        <v>4262</v>
      </c>
      <c r="C693" s="183" t="s">
        <v>1581</v>
      </c>
      <c r="D693" s="183"/>
      <c r="E693" s="235" t="s">
        <v>1498</v>
      </c>
      <c r="F693" s="239" t="s">
        <v>1582</v>
      </c>
      <c r="G693" s="231" t="s">
        <v>1583</v>
      </c>
      <c r="H693" s="219" t="str">
        <f t="shared" si="58"/>
        <v>фото</v>
      </c>
      <c r="I693" s="132" t="s">
        <v>1584</v>
      </c>
      <c r="J693" s="133" t="s">
        <v>32</v>
      </c>
      <c r="K693" s="134">
        <v>1</v>
      </c>
      <c r="L693" s="182">
        <v>158.5</v>
      </c>
      <c r="M693" s="213">
        <v>1</v>
      </c>
      <c r="N693" s="94"/>
      <c r="O693" s="91">
        <f t="shared" si="59"/>
        <v>0</v>
      </c>
      <c r="P693" s="92">
        <v>4607109986837</v>
      </c>
      <c r="Q693" s="138"/>
      <c r="R693" s="137" t="s">
        <v>3688</v>
      </c>
    </row>
    <row r="694" spans="1:18" ht="72.2" customHeight="1">
      <c r="A694" s="96">
        <v>681</v>
      </c>
      <c r="B694" s="222">
        <v>3585</v>
      </c>
      <c r="C694" s="183" t="s">
        <v>1585</v>
      </c>
      <c r="D694" s="183"/>
      <c r="E694" s="235" t="s">
        <v>1498</v>
      </c>
      <c r="F694" s="239" t="s">
        <v>1586</v>
      </c>
      <c r="G694" s="231" t="s">
        <v>1587</v>
      </c>
      <c r="H694" s="219" t="str">
        <f t="shared" si="58"/>
        <v>фото</v>
      </c>
      <c r="I694" s="132" t="s">
        <v>1588</v>
      </c>
      <c r="J694" s="133" t="s">
        <v>32</v>
      </c>
      <c r="K694" s="134">
        <v>1</v>
      </c>
      <c r="L694" s="182">
        <v>158.5</v>
      </c>
      <c r="M694" s="213">
        <v>1</v>
      </c>
      <c r="N694" s="94"/>
      <c r="O694" s="91">
        <f t="shared" si="59"/>
        <v>0</v>
      </c>
      <c r="P694" s="92">
        <v>4607109973394</v>
      </c>
      <c r="Q694" s="138"/>
      <c r="R694" s="137" t="s">
        <v>3688</v>
      </c>
    </row>
    <row r="695" spans="1:18" ht="59.1" customHeight="1">
      <c r="A695" s="96">
        <v>682</v>
      </c>
      <c r="B695" s="222">
        <v>6293</v>
      </c>
      <c r="C695" s="183" t="s">
        <v>1589</v>
      </c>
      <c r="D695" s="183"/>
      <c r="E695" s="235" t="s">
        <v>1498</v>
      </c>
      <c r="F695" s="239" t="s">
        <v>1590</v>
      </c>
      <c r="G695" s="231" t="s">
        <v>1591</v>
      </c>
      <c r="H695" s="219" t="str">
        <f t="shared" si="58"/>
        <v>фото</v>
      </c>
      <c r="I695" s="132" t="s">
        <v>1592</v>
      </c>
      <c r="J695" s="133" t="s">
        <v>32</v>
      </c>
      <c r="K695" s="134">
        <v>1</v>
      </c>
      <c r="L695" s="182">
        <v>190.5</v>
      </c>
      <c r="M695" s="213">
        <v>1</v>
      </c>
      <c r="N695" s="94"/>
      <c r="O695" s="91">
        <f t="shared" si="59"/>
        <v>0</v>
      </c>
      <c r="P695" s="92">
        <v>4607109933718</v>
      </c>
      <c r="Q695" s="138"/>
      <c r="R695" s="137" t="s">
        <v>3688</v>
      </c>
    </row>
    <row r="696" spans="1:18" ht="72.2" customHeight="1">
      <c r="A696" s="96">
        <v>683</v>
      </c>
      <c r="B696" s="222">
        <v>6569</v>
      </c>
      <c r="C696" s="183" t="s">
        <v>1593</v>
      </c>
      <c r="D696" s="183"/>
      <c r="E696" s="235" t="s">
        <v>1498</v>
      </c>
      <c r="F696" s="239" t="s">
        <v>1594</v>
      </c>
      <c r="G696" s="231" t="s">
        <v>1595</v>
      </c>
      <c r="H696" s="219" t="str">
        <f t="shared" si="58"/>
        <v>фото</v>
      </c>
      <c r="I696" s="132" t="s">
        <v>1596</v>
      </c>
      <c r="J696" s="133" t="s">
        <v>32</v>
      </c>
      <c r="K696" s="134">
        <v>1</v>
      </c>
      <c r="L696" s="182">
        <v>156.30000000000001</v>
      </c>
      <c r="M696" s="213">
        <v>1</v>
      </c>
      <c r="N696" s="94"/>
      <c r="O696" s="91">
        <f t="shared" si="59"/>
        <v>0</v>
      </c>
      <c r="P696" s="92">
        <v>4607109981740</v>
      </c>
      <c r="Q696" s="138"/>
      <c r="R696" s="137" t="s">
        <v>3688</v>
      </c>
    </row>
    <row r="697" spans="1:18" ht="72.2" customHeight="1">
      <c r="A697" s="96">
        <v>684</v>
      </c>
      <c r="B697" s="222">
        <v>5324</v>
      </c>
      <c r="C697" s="183" t="s">
        <v>3691</v>
      </c>
      <c r="D697" s="183"/>
      <c r="E697" s="235" t="s">
        <v>1498</v>
      </c>
      <c r="F697" s="239" t="s">
        <v>1597</v>
      </c>
      <c r="G697" s="231" t="s">
        <v>1598</v>
      </c>
      <c r="H697" s="219" t="str">
        <f t="shared" si="58"/>
        <v>фото</v>
      </c>
      <c r="I697" s="132" t="s">
        <v>1599</v>
      </c>
      <c r="J697" s="133" t="s">
        <v>32</v>
      </c>
      <c r="K697" s="134">
        <v>1</v>
      </c>
      <c r="L697" s="182">
        <v>183.8</v>
      </c>
      <c r="M697" s="213">
        <v>1</v>
      </c>
      <c r="N697" s="94"/>
      <c r="O697" s="91">
        <f t="shared" si="59"/>
        <v>0</v>
      </c>
      <c r="P697" s="92">
        <v>4607109938027</v>
      </c>
      <c r="Q697" s="138"/>
      <c r="R697" s="137" t="s">
        <v>3688</v>
      </c>
    </row>
    <row r="698" spans="1:18" ht="72.2" customHeight="1">
      <c r="A698" s="96">
        <v>685</v>
      </c>
      <c r="B698" s="222">
        <v>6294</v>
      </c>
      <c r="C698" s="183" t="s">
        <v>1600</v>
      </c>
      <c r="D698" s="183"/>
      <c r="E698" s="235" t="s">
        <v>1498</v>
      </c>
      <c r="F698" s="239" t="s">
        <v>1601</v>
      </c>
      <c r="G698" s="231" t="s">
        <v>1602</v>
      </c>
      <c r="H698" s="219" t="str">
        <f t="shared" si="58"/>
        <v>фото</v>
      </c>
      <c r="I698" s="132" t="s">
        <v>1603</v>
      </c>
      <c r="J698" s="133" t="s">
        <v>32</v>
      </c>
      <c r="K698" s="134">
        <v>1</v>
      </c>
      <c r="L698" s="182">
        <v>188.8</v>
      </c>
      <c r="M698" s="213">
        <v>1</v>
      </c>
      <c r="N698" s="94"/>
      <c r="O698" s="91">
        <f t="shared" si="59"/>
        <v>0</v>
      </c>
      <c r="P698" s="92">
        <v>4607109933701</v>
      </c>
      <c r="Q698" s="138"/>
      <c r="R698" s="137" t="s">
        <v>3688</v>
      </c>
    </row>
    <row r="699" spans="1:18" ht="72.2" customHeight="1">
      <c r="A699" s="96">
        <v>686</v>
      </c>
      <c r="B699" s="222">
        <v>6284</v>
      </c>
      <c r="C699" s="183" t="s">
        <v>1604</v>
      </c>
      <c r="D699" s="183"/>
      <c r="E699" s="235" t="s">
        <v>1498</v>
      </c>
      <c r="F699" s="239" t="s">
        <v>1605</v>
      </c>
      <c r="G699" s="231" t="s">
        <v>1606</v>
      </c>
      <c r="H699" s="219" t="str">
        <f t="shared" si="58"/>
        <v>фото</v>
      </c>
      <c r="I699" s="132" t="s">
        <v>1607</v>
      </c>
      <c r="J699" s="133" t="s">
        <v>32</v>
      </c>
      <c r="K699" s="134">
        <v>1</v>
      </c>
      <c r="L699" s="182">
        <v>156.30000000000001</v>
      </c>
      <c r="M699" s="213">
        <v>1</v>
      </c>
      <c r="N699" s="94"/>
      <c r="O699" s="91">
        <f t="shared" si="59"/>
        <v>0</v>
      </c>
      <c r="P699" s="92">
        <v>4607109933749</v>
      </c>
      <c r="Q699" s="138"/>
      <c r="R699" s="137" t="s">
        <v>3688</v>
      </c>
    </row>
    <row r="700" spans="1:18" ht="72.2" customHeight="1">
      <c r="A700" s="96">
        <v>687</v>
      </c>
      <c r="B700" s="222">
        <v>3613</v>
      </c>
      <c r="C700" s="183" t="s">
        <v>1608</v>
      </c>
      <c r="D700" s="183"/>
      <c r="E700" s="235" t="s">
        <v>1498</v>
      </c>
      <c r="F700" s="239" t="s">
        <v>1609</v>
      </c>
      <c r="G700" s="231" t="s">
        <v>1610</v>
      </c>
      <c r="H700" s="219" t="str">
        <f t="shared" si="58"/>
        <v>фото</v>
      </c>
      <c r="I700" s="132" t="s">
        <v>1611</v>
      </c>
      <c r="J700" s="133" t="s">
        <v>32</v>
      </c>
      <c r="K700" s="134">
        <v>1</v>
      </c>
      <c r="L700" s="182">
        <v>156.30000000000001</v>
      </c>
      <c r="M700" s="213">
        <v>1</v>
      </c>
      <c r="N700" s="94"/>
      <c r="O700" s="91">
        <f t="shared" si="59"/>
        <v>0</v>
      </c>
      <c r="P700" s="92">
        <v>4607109973417</v>
      </c>
      <c r="Q700" s="138"/>
      <c r="R700" s="137" t="s">
        <v>3688</v>
      </c>
    </row>
    <row r="701" spans="1:18" ht="72.2" customHeight="1">
      <c r="A701" s="96">
        <v>688</v>
      </c>
      <c r="B701" s="222">
        <v>3839</v>
      </c>
      <c r="C701" s="183" t="s">
        <v>1612</v>
      </c>
      <c r="D701" s="183"/>
      <c r="E701" s="235" t="s">
        <v>1498</v>
      </c>
      <c r="F701" s="239" t="s">
        <v>1613</v>
      </c>
      <c r="G701" s="231" t="s">
        <v>1614</v>
      </c>
      <c r="H701" s="219" t="str">
        <f t="shared" si="58"/>
        <v>фото</v>
      </c>
      <c r="I701" s="132" t="s">
        <v>3692</v>
      </c>
      <c r="J701" s="133" t="s">
        <v>32</v>
      </c>
      <c r="K701" s="134">
        <v>1</v>
      </c>
      <c r="L701" s="182">
        <v>158.5</v>
      </c>
      <c r="M701" s="213">
        <v>1</v>
      </c>
      <c r="N701" s="94"/>
      <c r="O701" s="91">
        <f t="shared" si="59"/>
        <v>0</v>
      </c>
      <c r="P701" s="92">
        <v>4607109980576</v>
      </c>
      <c r="Q701" s="138"/>
      <c r="R701" s="137" t="s">
        <v>3688</v>
      </c>
    </row>
    <row r="702" spans="1:18" ht="72.2" customHeight="1">
      <c r="A702" s="96">
        <v>689</v>
      </c>
      <c r="B702" s="222">
        <v>3224</v>
      </c>
      <c r="C702" s="183" t="s">
        <v>1615</v>
      </c>
      <c r="D702" s="183"/>
      <c r="E702" s="235" t="s">
        <v>1498</v>
      </c>
      <c r="F702" s="239" t="s">
        <v>1616</v>
      </c>
      <c r="G702" s="231" t="s">
        <v>1617</v>
      </c>
      <c r="H702" s="219" t="str">
        <f t="shared" si="58"/>
        <v>фото</v>
      </c>
      <c r="I702" s="132" t="s">
        <v>1618</v>
      </c>
      <c r="J702" s="133" t="s">
        <v>32</v>
      </c>
      <c r="K702" s="134">
        <v>1</v>
      </c>
      <c r="L702" s="182">
        <v>160.6</v>
      </c>
      <c r="M702" s="213">
        <v>1</v>
      </c>
      <c r="N702" s="94"/>
      <c r="O702" s="91">
        <f t="shared" si="59"/>
        <v>0</v>
      </c>
      <c r="P702" s="92">
        <v>4607109986790</v>
      </c>
      <c r="Q702" s="138"/>
      <c r="R702" s="137" t="s">
        <v>3688</v>
      </c>
    </row>
    <row r="703" spans="1:18" ht="72.2" customHeight="1">
      <c r="A703" s="96">
        <v>690</v>
      </c>
      <c r="B703" s="222">
        <v>13868</v>
      </c>
      <c r="C703" s="183" t="s">
        <v>3505</v>
      </c>
      <c r="D703" s="183"/>
      <c r="E703" s="235" t="s">
        <v>1498</v>
      </c>
      <c r="F703" s="239" t="s">
        <v>3499</v>
      </c>
      <c r="G703" s="231" t="s">
        <v>3501</v>
      </c>
      <c r="H703" s="219" t="str">
        <f t="shared" si="58"/>
        <v>фото</v>
      </c>
      <c r="I703" s="132" t="s">
        <v>1619</v>
      </c>
      <c r="J703" s="133" t="s">
        <v>32</v>
      </c>
      <c r="K703" s="134">
        <v>1</v>
      </c>
      <c r="L703" s="182">
        <v>187.2</v>
      </c>
      <c r="M703" s="213">
        <v>1</v>
      </c>
      <c r="N703" s="94"/>
      <c r="O703" s="91">
        <f t="shared" si="59"/>
        <v>0</v>
      </c>
      <c r="P703" s="92">
        <v>4607109918876</v>
      </c>
      <c r="Q703" s="138"/>
      <c r="R703" s="137" t="s">
        <v>3688</v>
      </c>
    </row>
    <row r="704" spans="1:18" ht="72.2" customHeight="1">
      <c r="A704" s="96">
        <v>691</v>
      </c>
      <c r="B704" s="222">
        <v>7799</v>
      </c>
      <c r="C704" s="183" t="s">
        <v>1620</v>
      </c>
      <c r="D704" s="183"/>
      <c r="E704" s="235" t="s">
        <v>1498</v>
      </c>
      <c r="F704" s="239" t="s">
        <v>1621</v>
      </c>
      <c r="G704" s="231" t="s">
        <v>1622</v>
      </c>
      <c r="H704" s="219" t="str">
        <f t="shared" si="58"/>
        <v>фото</v>
      </c>
      <c r="I704" s="132" t="s">
        <v>1623</v>
      </c>
      <c r="J704" s="133" t="s">
        <v>32</v>
      </c>
      <c r="K704" s="134">
        <v>1</v>
      </c>
      <c r="L704" s="182">
        <v>156.30000000000001</v>
      </c>
      <c r="M704" s="213">
        <v>1</v>
      </c>
      <c r="N704" s="94"/>
      <c r="O704" s="91">
        <f t="shared" si="59"/>
        <v>0</v>
      </c>
      <c r="P704" s="92">
        <v>4607109974858</v>
      </c>
      <c r="Q704" s="138"/>
      <c r="R704" s="137" t="s">
        <v>3688</v>
      </c>
    </row>
    <row r="705" spans="1:18" ht="60" customHeight="1">
      <c r="A705" s="96">
        <v>692</v>
      </c>
      <c r="B705" s="222">
        <v>3616</v>
      </c>
      <c r="C705" s="183" t="s">
        <v>1624</v>
      </c>
      <c r="D705" s="183"/>
      <c r="E705" s="235" t="s">
        <v>1498</v>
      </c>
      <c r="F705" s="239" t="s">
        <v>1625</v>
      </c>
      <c r="G705" s="231" t="s">
        <v>1626</v>
      </c>
      <c r="H705" s="219" t="str">
        <f t="shared" si="58"/>
        <v>фото</v>
      </c>
      <c r="I705" s="132" t="s">
        <v>1627</v>
      </c>
      <c r="J705" s="133" t="s">
        <v>32</v>
      </c>
      <c r="K705" s="134">
        <v>1</v>
      </c>
      <c r="L705" s="182">
        <v>168.2</v>
      </c>
      <c r="M705" s="213">
        <v>1</v>
      </c>
      <c r="N705" s="94"/>
      <c r="O705" s="91">
        <f t="shared" si="59"/>
        <v>0</v>
      </c>
      <c r="P705" s="92">
        <v>4607109973424</v>
      </c>
      <c r="Q705" s="138"/>
      <c r="R705" s="137" t="s">
        <v>3688</v>
      </c>
    </row>
    <row r="706" spans="1:18" ht="62.65" customHeight="1">
      <c r="A706" s="96">
        <v>693</v>
      </c>
      <c r="B706" s="222">
        <v>3843</v>
      </c>
      <c r="C706" s="183" t="s">
        <v>1628</v>
      </c>
      <c r="D706" s="183"/>
      <c r="E706" s="235" t="s">
        <v>1498</v>
      </c>
      <c r="F706" s="239" t="s">
        <v>1629</v>
      </c>
      <c r="G706" s="231" t="s">
        <v>3693</v>
      </c>
      <c r="H706" s="219" t="str">
        <f t="shared" si="58"/>
        <v>фото</v>
      </c>
      <c r="I706" s="132" t="s">
        <v>1630</v>
      </c>
      <c r="J706" s="133" t="s">
        <v>32</v>
      </c>
      <c r="K706" s="134">
        <v>1</v>
      </c>
      <c r="L706" s="182">
        <v>160.6</v>
      </c>
      <c r="M706" s="213">
        <v>1</v>
      </c>
      <c r="N706" s="94"/>
      <c r="O706" s="91">
        <f t="shared" si="59"/>
        <v>0</v>
      </c>
      <c r="P706" s="92">
        <v>4607109980613</v>
      </c>
      <c r="Q706" s="138"/>
      <c r="R706" s="137" t="s">
        <v>3688</v>
      </c>
    </row>
    <row r="707" spans="1:18" ht="72.2" customHeight="1">
      <c r="A707" s="96">
        <v>694</v>
      </c>
      <c r="B707" s="222">
        <v>5303</v>
      </c>
      <c r="C707" s="183" t="s">
        <v>1631</v>
      </c>
      <c r="D707" s="183"/>
      <c r="E707" s="235" t="s">
        <v>1498</v>
      </c>
      <c r="F707" s="239" t="s">
        <v>1632</v>
      </c>
      <c r="G707" s="231" t="s">
        <v>1633</v>
      </c>
      <c r="H707" s="219" t="str">
        <f t="shared" si="58"/>
        <v>фото</v>
      </c>
      <c r="I707" s="132" t="s">
        <v>3503</v>
      </c>
      <c r="J707" s="133" t="s">
        <v>32</v>
      </c>
      <c r="K707" s="134">
        <v>1</v>
      </c>
      <c r="L707" s="182">
        <v>160.6</v>
      </c>
      <c r="M707" s="213">
        <v>1</v>
      </c>
      <c r="N707" s="94"/>
      <c r="O707" s="91">
        <f t="shared" si="59"/>
        <v>0</v>
      </c>
      <c r="P707" s="92">
        <v>4607109938225</v>
      </c>
      <c r="Q707" s="138"/>
      <c r="R707" s="137" t="s">
        <v>3688</v>
      </c>
    </row>
    <row r="708" spans="1:18" ht="15">
      <c r="A708" s="96">
        <v>695</v>
      </c>
      <c r="B708" s="90"/>
      <c r="C708" s="90"/>
      <c r="D708" s="90"/>
      <c r="E708" s="225" t="s">
        <v>2580</v>
      </c>
      <c r="F708" s="89"/>
      <c r="G708" s="90"/>
      <c r="H708" s="90"/>
      <c r="I708" s="180"/>
      <c r="J708" s="90"/>
      <c r="K708" s="90"/>
      <c r="L708" s="90"/>
      <c r="M708" s="90"/>
      <c r="N708" s="90"/>
      <c r="O708" s="90"/>
      <c r="P708" s="90"/>
      <c r="Q708" s="90"/>
      <c r="R708" s="171"/>
    </row>
    <row r="709" spans="1:18" ht="72.2" customHeight="1">
      <c r="A709" s="96">
        <v>696</v>
      </c>
      <c r="B709" s="222">
        <v>6300</v>
      </c>
      <c r="C709" s="183" t="s">
        <v>2581</v>
      </c>
      <c r="D709" s="183"/>
      <c r="E709" s="235" t="s">
        <v>1498</v>
      </c>
      <c r="F709" s="239" t="s">
        <v>2582</v>
      </c>
      <c r="G709" s="231" t="s">
        <v>2583</v>
      </c>
      <c r="H709" s="219" t="str">
        <f t="shared" ref="H709:H728" si="60">HYPERLINK("https://www.gardenbulbs.ru/images/Dahlia_CL/thumbnails/"&amp;C709&amp;".jpg","фото")</f>
        <v>фото</v>
      </c>
      <c r="I709" s="132" t="s">
        <v>2584</v>
      </c>
      <c r="J709" s="133" t="s">
        <v>32</v>
      </c>
      <c r="K709" s="134">
        <v>1</v>
      </c>
      <c r="L709" s="182">
        <v>167.8</v>
      </c>
      <c r="M709" s="213">
        <v>1</v>
      </c>
      <c r="N709" s="94"/>
      <c r="O709" s="91">
        <f t="shared" ref="O709:O728" si="61">IF(ISERROR(L709*N709),0,L709*N709)</f>
        <v>0</v>
      </c>
      <c r="P709" s="92">
        <v>4607109933664</v>
      </c>
      <c r="Q709" s="138"/>
      <c r="R709" s="137"/>
    </row>
    <row r="710" spans="1:18" ht="72.2" customHeight="1">
      <c r="A710" s="96">
        <v>697</v>
      </c>
      <c r="B710" s="222">
        <v>3847</v>
      </c>
      <c r="C710" s="183" t="s">
        <v>2585</v>
      </c>
      <c r="D710" s="183"/>
      <c r="E710" s="235" t="s">
        <v>1498</v>
      </c>
      <c r="F710" s="239" t="s">
        <v>2586</v>
      </c>
      <c r="G710" s="231" t="s">
        <v>2587</v>
      </c>
      <c r="H710" s="219" t="str">
        <f t="shared" si="60"/>
        <v>фото</v>
      </c>
      <c r="I710" s="132" t="s">
        <v>2588</v>
      </c>
      <c r="J710" s="133" t="s">
        <v>32</v>
      </c>
      <c r="K710" s="134">
        <v>1</v>
      </c>
      <c r="L710" s="182">
        <v>167.8</v>
      </c>
      <c r="M710" s="213">
        <v>1</v>
      </c>
      <c r="N710" s="94"/>
      <c r="O710" s="91">
        <f t="shared" si="61"/>
        <v>0</v>
      </c>
      <c r="P710" s="92">
        <v>4607109980651</v>
      </c>
      <c r="Q710" s="138"/>
      <c r="R710" s="137"/>
    </row>
    <row r="711" spans="1:18" ht="72.2" customHeight="1">
      <c r="A711" s="96">
        <v>698</v>
      </c>
      <c r="B711" s="222">
        <v>3846</v>
      </c>
      <c r="C711" s="183" t="s">
        <v>2589</v>
      </c>
      <c r="D711" s="183"/>
      <c r="E711" s="235" t="s">
        <v>1498</v>
      </c>
      <c r="F711" s="239" t="s">
        <v>2590</v>
      </c>
      <c r="G711" s="231" t="s">
        <v>2591</v>
      </c>
      <c r="H711" s="219" t="str">
        <f t="shared" si="60"/>
        <v>фото</v>
      </c>
      <c r="I711" s="132" t="s">
        <v>2592</v>
      </c>
      <c r="J711" s="133" t="s">
        <v>32</v>
      </c>
      <c r="K711" s="134">
        <v>1</v>
      </c>
      <c r="L711" s="182">
        <v>167.8</v>
      </c>
      <c r="M711" s="213">
        <v>1</v>
      </c>
      <c r="N711" s="94"/>
      <c r="O711" s="91">
        <f t="shared" si="61"/>
        <v>0</v>
      </c>
      <c r="P711" s="92">
        <v>4607109980644</v>
      </c>
      <c r="Q711" s="138"/>
      <c r="R711" s="137"/>
    </row>
    <row r="712" spans="1:18" ht="72.2" customHeight="1">
      <c r="A712" s="96">
        <v>699</v>
      </c>
      <c r="B712" s="222">
        <v>7622</v>
      </c>
      <c r="C712" s="183" t="s">
        <v>2593</v>
      </c>
      <c r="D712" s="183"/>
      <c r="E712" s="235" t="s">
        <v>1498</v>
      </c>
      <c r="F712" s="239" t="s">
        <v>2594</v>
      </c>
      <c r="G712" s="231" t="s">
        <v>2595</v>
      </c>
      <c r="H712" s="219" t="str">
        <f t="shared" si="60"/>
        <v>фото</v>
      </c>
      <c r="I712" s="132" t="s">
        <v>2596</v>
      </c>
      <c r="J712" s="133" t="s">
        <v>32</v>
      </c>
      <c r="K712" s="134">
        <v>1</v>
      </c>
      <c r="L712" s="182">
        <v>167.8</v>
      </c>
      <c r="M712" s="213">
        <v>1</v>
      </c>
      <c r="N712" s="94"/>
      <c r="O712" s="91">
        <f t="shared" si="61"/>
        <v>0</v>
      </c>
      <c r="P712" s="92">
        <v>4607109969984</v>
      </c>
      <c r="Q712" s="138"/>
      <c r="R712" s="137"/>
    </row>
    <row r="713" spans="1:18" ht="72.2" customHeight="1">
      <c r="A713" s="96">
        <v>700</v>
      </c>
      <c r="B713" s="222">
        <v>6996</v>
      </c>
      <c r="C713" s="183" t="s">
        <v>2597</v>
      </c>
      <c r="D713" s="183"/>
      <c r="E713" s="235" t="s">
        <v>1498</v>
      </c>
      <c r="F713" s="239" t="s">
        <v>2598</v>
      </c>
      <c r="G713" s="231" t="s">
        <v>2599</v>
      </c>
      <c r="H713" s="219" t="str">
        <f t="shared" si="60"/>
        <v>фото</v>
      </c>
      <c r="I713" s="132" t="s">
        <v>2600</v>
      </c>
      <c r="J713" s="133" t="s">
        <v>32</v>
      </c>
      <c r="K713" s="134">
        <v>1</v>
      </c>
      <c r="L713" s="182">
        <v>167.8</v>
      </c>
      <c r="M713" s="213">
        <v>1</v>
      </c>
      <c r="N713" s="94"/>
      <c r="O713" s="91">
        <f t="shared" si="61"/>
        <v>0</v>
      </c>
      <c r="P713" s="92">
        <v>4607109946404</v>
      </c>
      <c r="Q713" s="138"/>
      <c r="R713" s="137"/>
    </row>
    <row r="714" spans="1:18" ht="72.2" customHeight="1">
      <c r="A714" s="96">
        <v>701</v>
      </c>
      <c r="B714" s="222">
        <v>7781</v>
      </c>
      <c r="C714" s="183" t="s">
        <v>2601</v>
      </c>
      <c r="D714" s="183"/>
      <c r="E714" s="235" t="s">
        <v>1498</v>
      </c>
      <c r="F714" s="239" t="s">
        <v>2602</v>
      </c>
      <c r="G714" s="231" t="s">
        <v>2603</v>
      </c>
      <c r="H714" s="219" t="str">
        <f t="shared" si="60"/>
        <v>фото</v>
      </c>
      <c r="I714" s="132" t="s">
        <v>2604</v>
      </c>
      <c r="J714" s="133" t="s">
        <v>32</v>
      </c>
      <c r="K714" s="134">
        <v>1</v>
      </c>
      <c r="L714" s="182">
        <v>167.8</v>
      </c>
      <c r="M714" s="213">
        <v>1</v>
      </c>
      <c r="N714" s="94"/>
      <c r="O714" s="91">
        <f t="shared" si="61"/>
        <v>0</v>
      </c>
      <c r="P714" s="92">
        <v>4607109989432</v>
      </c>
      <c r="Q714" s="138"/>
      <c r="R714" s="137"/>
    </row>
    <row r="715" spans="1:18" ht="72.2" customHeight="1">
      <c r="A715" s="96">
        <v>702</v>
      </c>
      <c r="B715" s="222">
        <v>3853</v>
      </c>
      <c r="C715" s="183" t="s">
        <v>2605</v>
      </c>
      <c r="D715" s="183"/>
      <c r="E715" s="235" t="s">
        <v>1498</v>
      </c>
      <c r="F715" s="239" t="s">
        <v>2606</v>
      </c>
      <c r="G715" s="231" t="s">
        <v>2607</v>
      </c>
      <c r="H715" s="219" t="str">
        <f t="shared" si="60"/>
        <v>фото</v>
      </c>
      <c r="I715" s="132" t="s">
        <v>2608</v>
      </c>
      <c r="J715" s="133" t="s">
        <v>32</v>
      </c>
      <c r="K715" s="134">
        <v>1</v>
      </c>
      <c r="L715" s="182">
        <v>167.8</v>
      </c>
      <c r="M715" s="213">
        <v>1</v>
      </c>
      <c r="N715" s="94"/>
      <c r="O715" s="91">
        <f t="shared" si="61"/>
        <v>0</v>
      </c>
      <c r="P715" s="92">
        <v>4607109980712</v>
      </c>
      <c r="Q715" s="138"/>
      <c r="R715" s="137"/>
    </row>
    <row r="716" spans="1:18" ht="72.2" customHeight="1">
      <c r="A716" s="96">
        <v>703</v>
      </c>
      <c r="B716" s="222">
        <v>6299</v>
      </c>
      <c r="C716" s="183" t="s">
        <v>2609</v>
      </c>
      <c r="D716" s="183"/>
      <c r="E716" s="235" t="s">
        <v>1498</v>
      </c>
      <c r="F716" s="239" t="s">
        <v>2610</v>
      </c>
      <c r="G716" s="231" t="s">
        <v>2611</v>
      </c>
      <c r="H716" s="219" t="str">
        <f t="shared" si="60"/>
        <v>фото</v>
      </c>
      <c r="I716" s="132" t="s">
        <v>2612</v>
      </c>
      <c r="J716" s="133" t="s">
        <v>32</v>
      </c>
      <c r="K716" s="134">
        <v>1</v>
      </c>
      <c r="L716" s="182">
        <v>167.8</v>
      </c>
      <c r="M716" s="213">
        <v>1</v>
      </c>
      <c r="N716" s="94"/>
      <c r="O716" s="91">
        <f t="shared" si="61"/>
        <v>0</v>
      </c>
      <c r="P716" s="92">
        <v>4607109933657</v>
      </c>
      <c r="Q716" s="138"/>
      <c r="R716" s="137"/>
    </row>
    <row r="717" spans="1:18" ht="72.2" customHeight="1">
      <c r="A717" s="96">
        <v>704</v>
      </c>
      <c r="B717" s="222">
        <v>6997</v>
      </c>
      <c r="C717" s="183" t="s">
        <v>2613</v>
      </c>
      <c r="D717" s="183"/>
      <c r="E717" s="235" t="s">
        <v>1498</v>
      </c>
      <c r="F717" s="239" t="s">
        <v>2614</v>
      </c>
      <c r="G717" s="231" t="s">
        <v>2615</v>
      </c>
      <c r="H717" s="219" t="str">
        <f t="shared" si="60"/>
        <v>фото</v>
      </c>
      <c r="I717" s="132" t="s">
        <v>2616</v>
      </c>
      <c r="J717" s="133" t="s">
        <v>32</v>
      </c>
      <c r="K717" s="134">
        <v>1</v>
      </c>
      <c r="L717" s="182">
        <v>167.8</v>
      </c>
      <c r="M717" s="213">
        <v>1</v>
      </c>
      <c r="N717" s="94"/>
      <c r="O717" s="91">
        <f t="shared" si="61"/>
        <v>0</v>
      </c>
      <c r="P717" s="92">
        <v>4607109946411</v>
      </c>
      <c r="Q717" s="138"/>
      <c r="R717" s="137"/>
    </row>
    <row r="718" spans="1:18" ht="72" customHeight="1">
      <c r="A718" s="96">
        <v>705</v>
      </c>
      <c r="B718" s="222">
        <v>3849</v>
      </c>
      <c r="C718" s="183" t="s">
        <v>2617</v>
      </c>
      <c r="D718" s="183"/>
      <c r="E718" s="235" t="s">
        <v>1498</v>
      </c>
      <c r="F718" s="239" t="s">
        <v>2618</v>
      </c>
      <c r="G718" s="231" t="s">
        <v>2619</v>
      </c>
      <c r="H718" s="219" t="str">
        <f t="shared" si="60"/>
        <v>фото</v>
      </c>
      <c r="I718" s="132" t="s">
        <v>2620</v>
      </c>
      <c r="J718" s="133" t="s">
        <v>32</v>
      </c>
      <c r="K718" s="134">
        <v>1</v>
      </c>
      <c r="L718" s="182">
        <v>167.8</v>
      </c>
      <c r="M718" s="213">
        <v>1</v>
      </c>
      <c r="N718" s="94"/>
      <c r="O718" s="91">
        <f t="shared" si="61"/>
        <v>0</v>
      </c>
      <c r="P718" s="92">
        <v>4607109980675</v>
      </c>
      <c r="Q718" s="138"/>
      <c r="R718" s="137"/>
    </row>
    <row r="719" spans="1:18" ht="72.2" customHeight="1">
      <c r="A719" s="96">
        <v>706</v>
      </c>
      <c r="B719" s="222">
        <v>6998</v>
      </c>
      <c r="C719" s="183" t="s">
        <v>2621</v>
      </c>
      <c r="D719" s="183"/>
      <c r="E719" s="235" t="s">
        <v>1498</v>
      </c>
      <c r="F719" s="239" t="s">
        <v>2622</v>
      </c>
      <c r="G719" s="231" t="s">
        <v>2623</v>
      </c>
      <c r="H719" s="219" t="str">
        <f t="shared" si="60"/>
        <v>фото</v>
      </c>
      <c r="I719" s="132" t="s">
        <v>2624</v>
      </c>
      <c r="J719" s="133" t="s">
        <v>32</v>
      </c>
      <c r="K719" s="134">
        <v>1</v>
      </c>
      <c r="L719" s="182">
        <v>167.8</v>
      </c>
      <c r="M719" s="213">
        <v>1</v>
      </c>
      <c r="N719" s="94"/>
      <c r="O719" s="91">
        <f t="shared" si="61"/>
        <v>0</v>
      </c>
      <c r="P719" s="92">
        <v>4607109946428</v>
      </c>
      <c r="Q719" s="138"/>
      <c r="R719" s="137"/>
    </row>
    <row r="720" spans="1:18" ht="72.2" customHeight="1">
      <c r="A720" s="96">
        <v>707</v>
      </c>
      <c r="B720" s="222">
        <v>3850</v>
      </c>
      <c r="C720" s="183" t="s">
        <v>2625</v>
      </c>
      <c r="D720" s="183"/>
      <c r="E720" s="235" t="s">
        <v>1498</v>
      </c>
      <c r="F720" s="239" t="s">
        <v>2626</v>
      </c>
      <c r="G720" s="231" t="s">
        <v>2627</v>
      </c>
      <c r="H720" s="219" t="str">
        <f t="shared" si="60"/>
        <v>фото</v>
      </c>
      <c r="I720" s="132" t="s">
        <v>2628</v>
      </c>
      <c r="J720" s="133" t="s">
        <v>32</v>
      </c>
      <c r="K720" s="134">
        <v>1</v>
      </c>
      <c r="L720" s="182">
        <v>167.8</v>
      </c>
      <c r="M720" s="213">
        <v>1</v>
      </c>
      <c r="N720" s="94"/>
      <c r="O720" s="91">
        <f t="shared" si="61"/>
        <v>0</v>
      </c>
      <c r="P720" s="92">
        <v>4607109980682</v>
      </c>
      <c r="Q720" s="138"/>
      <c r="R720" s="137"/>
    </row>
    <row r="721" spans="1:18" ht="72.2" customHeight="1">
      <c r="A721" s="96">
        <v>708</v>
      </c>
      <c r="B721" s="222">
        <v>6303</v>
      </c>
      <c r="C721" s="183" t="s">
        <v>2629</v>
      </c>
      <c r="D721" s="183"/>
      <c r="E721" s="235" t="s">
        <v>1498</v>
      </c>
      <c r="F721" s="239" t="s">
        <v>2630</v>
      </c>
      <c r="G721" s="231" t="s">
        <v>2631</v>
      </c>
      <c r="H721" s="219" t="str">
        <f t="shared" si="60"/>
        <v>фото</v>
      </c>
      <c r="I721" s="132" t="s">
        <v>2632</v>
      </c>
      <c r="J721" s="133" t="s">
        <v>32</v>
      </c>
      <c r="K721" s="134">
        <v>1</v>
      </c>
      <c r="L721" s="182">
        <v>167.8</v>
      </c>
      <c r="M721" s="213">
        <v>1</v>
      </c>
      <c r="N721" s="94"/>
      <c r="O721" s="91">
        <f t="shared" si="61"/>
        <v>0</v>
      </c>
      <c r="P721" s="92">
        <v>4607109933640</v>
      </c>
      <c r="Q721" s="138"/>
      <c r="R721" s="137"/>
    </row>
    <row r="722" spans="1:18" ht="72.2" customHeight="1">
      <c r="A722" s="96">
        <v>709</v>
      </c>
      <c r="B722" s="222">
        <v>6601</v>
      </c>
      <c r="C722" s="183" t="s">
        <v>2633</v>
      </c>
      <c r="D722" s="183"/>
      <c r="E722" s="235" t="s">
        <v>1498</v>
      </c>
      <c r="F722" s="239" t="s">
        <v>2634</v>
      </c>
      <c r="G722" s="231" t="s">
        <v>2635</v>
      </c>
      <c r="H722" s="219" t="str">
        <f t="shared" si="60"/>
        <v>фото</v>
      </c>
      <c r="I722" s="132" t="s">
        <v>2636</v>
      </c>
      <c r="J722" s="133" t="s">
        <v>32</v>
      </c>
      <c r="K722" s="134">
        <v>1</v>
      </c>
      <c r="L722" s="182">
        <v>167.8</v>
      </c>
      <c r="M722" s="213">
        <v>1</v>
      </c>
      <c r="N722" s="94"/>
      <c r="O722" s="91">
        <f t="shared" si="61"/>
        <v>0</v>
      </c>
      <c r="P722" s="92">
        <v>4607109954287</v>
      </c>
      <c r="Q722" s="138"/>
      <c r="R722" s="137"/>
    </row>
    <row r="723" spans="1:18" ht="72.2" customHeight="1">
      <c r="A723" s="96">
        <v>710</v>
      </c>
      <c r="B723" s="222">
        <v>3851</v>
      </c>
      <c r="C723" s="183" t="s">
        <v>2637</v>
      </c>
      <c r="D723" s="183"/>
      <c r="E723" s="235" t="s">
        <v>1498</v>
      </c>
      <c r="F723" s="239" t="s">
        <v>2638</v>
      </c>
      <c r="G723" s="231" t="s">
        <v>2639</v>
      </c>
      <c r="H723" s="219" t="str">
        <f t="shared" si="60"/>
        <v>фото</v>
      </c>
      <c r="I723" s="132" t="s">
        <v>2640</v>
      </c>
      <c r="J723" s="133" t="s">
        <v>32</v>
      </c>
      <c r="K723" s="134">
        <v>1</v>
      </c>
      <c r="L723" s="182">
        <v>167.8</v>
      </c>
      <c r="M723" s="213">
        <v>1</v>
      </c>
      <c r="N723" s="94"/>
      <c r="O723" s="91">
        <f t="shared" si="61"/>
        <v>0</v>
      </c>
      <c r="P723" s="92">
        <v>4607109980699</v>
      </c>
      <c r="Q723" s="138"/>
      <c r="R723" s="137"/>
    </row>
    <row r="724" spans="1:18" ht="72.2" customHeight="1">
      <c r="A724" s="96">
        <v>711</v>
      </c>
      <c r="B724" s="222">
        <v>5065</v>
      </c>
      <c r="C724" s="183" t="s">
        <v>2641</v>
      </c>
      <c r="D724" s="183"/>
      <c r="E724" s="235" t="s">
        <v>1498</v>
      </c>
      <c r="F724" s="239" t="s">
        <v>2642</v>
      </c>
      <c r="G724" s="231" t="s">
        <v>2643</v>
      </c>
      <c r="H724" s="219" t="str">
        <f t="shared" si="60"/>
        <v>фото</v>
      </c>
      <c r="I724" s="132" t="s">
        <v>2644</v>
      </c>
      <c r="J724" s="133" t="s">
        <v>32</v>
      </c>
      <c r="K724" s="134">
        <v>1</v>
      </c>
      <c r="L724" s="182">
        <v>167.8</v>
      </c>
      <c r="M724" s="213">
        <v>1</v>
      </c>
      <c r="N724" s="94"/>
      <c r="O724" s="91">
        <f t="shared" si="61"/>
        <v>0</v>
      </c>
      <c r="P724" s="92">
        <v>4607109981832</v>
      </c>
      <c r="Q724" s="138"/>
      <c r="R724" s="137"/>
    </row>
    <row r="725" spans="1:18" ht="72.2" customHeight="1">
      <c r="A725" s="96">
        <v>712</v>
      </c>
      <c r="B725" s="222">
        <v>7788</v>
      </c>
      <c r="C725" s="183" t="s">
        <v>2645</v>
      </c>
      <c r="D725" s="183"/>
      <c r="E725" s="235" t="s">
        <v>1498</v>
      </c>
      <c r="F725" s="239" t="s">
        <v>2646</v>
      </c>
      <c r="G725" s="231" t="s">
        <v>2647</v>
      </c>
      <c r="H725" s="219" t="str">
        <f t="shared" si="60"/>
        <v>фото</v>
      </c>
      <c r="I725" s="132" t="s">
        <v>2648</v>
      </c>
      <c r="J725" s="133" t="s">
        <v>32</v>
      </c>
      <c r="K725" s="134">
        <v>1</v>
      </c>
      <c r="L725" s="182">
        <v>167.8</v>
      </c>
      <c r="M725" s="213">
        <v>1</v>
      </c>
      <c r="N725" s="94"/>
      <c r="O725" s="91">
        <f t="shared" si="61"/>
        <v>0</v>
      </c>
      <c r="P725" s="92">
        <v>4607109954898</v>
      </c>
      <c r="Q725" s="138"/>
      <c r="R725" s="137"/>
    </row>
    <row r="726" spans="1:18" ht="72.2" customHeight="1">
      <c r="A726" s="96">
        <v>713</v>
      </c>
      <c r="B726" s="222">
        <v>3852</v>
      </c>
      <c r="C726" s="183" t="s">
        <v>2649</v>
      </c>
      <c r="D726" s="183"/>
      <c r="E726" s="235" t="s">
        <v>1498</v>
      </c>
      <c r="F726" s="239" t="s">
        <v>2650</v>
      </c>
      <c r="G726" s="231" t="s">
        <v>2651</v>
      </c>
      <c r="H726" s="219" t="str">
        <f t="shared" si="60"/>
        <v>фото</v>
      </c>
      <c r="I726" s="132" t="s">
        <v>2652</v>
      </c>
      <c r="J726" s="133" t="s">
        <v>32</v>
      </c>
      <c r="K726" s="134">
        <v>1</v>
      </c>
      <c r="L726" s="182">
        <v>167.8</v>
      </c>
      <c r="M726" s="213">
        <v>1</v>
      </c>
      <c r="N726" s="94"/>
      <c r="O726" s="91">
        <f t="shared" si="61"/>
        <v>0</v>
      </c>
      <c r="P726" s="92">
        <v>4607109980705</v>
      </c>
      <c r="Q726" s="138"/>
      <c r="R726" s="137"/>
    </row>
    <row r="727" spans="1:18" ht="72.2" customHeight="1">
      <c r="A727" s="96">
        <v>714</v>
      </c>
      <c r="B727" s="222">
        <v>7835</v>
      </c>
      <c r="C727" s="183" t="s">
        <v>2653</v>
      </c>
      <c r="D727" s="183"/>
      <c r="E727" s="235" t="s">
        <v>1498</v>
      </c>
      <c r="F727" s="239" t="s">
        <v>2654</v>
      </c>
      <c r="G727" s="231" t="s">
        <v>2655</v>
      </c>
      <c r="H727" s="219" t="str">
        <f t="shared" si="60"/>
        <v>фото</v>
      </c>
      <c r="I727" s="132" t="s">
        <v>2656</v>
      </c>
      <c r="J727" s="133" t="s">
        <v>32</v>
      </c>
      <c r="K727" s="134">
        <v>1</v>
      </c>
      <c r="L727" s="182">
        <v>167.8</v>
      </c>
      <c r="M727" s="213">
        <v>1</v>
      </c>
      <c r="N727" s="94"/>
      <c r="O727" s="91">
        <f t="shared" si="61"/>
        <v>0</v>
      </c>
      <c r="P727" s="92">
        <v>4607109954928</v>
      </c>
      <c r="Q727" s="138"/>
      <c r="R727" s="137"/>
    </row>
    <row r="728" spans="1:18" ht="72.2" customHeight="1">
      <c r="A728" s="96">
        <v>715</v>
      </c>
      <c r="B728" s="222">
        <v>3848</v>
      </c>
      <c r="C728" s="183" t="s">
        <v>2657</v>
      </c>
      <c r="D728" s="183"/>
      <c r="E728" s="235" t="s">
        <v>1498</v>
      </c>
      <c r="F728" s="239" t="s">
        <v>2658</v>
      </c>
      <c r="G728" s="231" t="s">
        <v>2659</v>
      </c>
      <c r="H728" s="219" t="str">
        <f t="shared" si="60"/>
        <v>фото</v>
      </c>
      <c r="I728" s="132" t="s">
        <v>2660</v>
      </c>
      <c r="J728" s="133" t="s">
        <v>32</v>
      </c>
      <c r="K728" s="134">
        <v>1</v>
      </c>
      <c r="L728" s="182">
        <v>167.8</v>
      </c>
      <c r="M728" s="213">
        <v>1</v>
      </c>
      <c r="N728" s="94"/>
      <c r="O728" s="91">
        <f t="shared" si="61"/>
        <v>0</v>
      </c>
      <c r="P728" s="92">
        <v>4607109980668</v>
      </c>
      <c r="Q728" s="138"/>
      <c r="R728" s="137"/>
    </row>
    <row r="729" spans="1:18" ht="15">
      <c r="A729" s="96">
        <v>716</v>
      </c>
      <c r="B729" s="90"/>
      <c r="C729" s="90"/>
      <c r="D729" s="90"/>
      <c r="E729" s="225" t="s">
        <v>2206</v>
      </c>
      <c r="F729" s="89"/>
      <c r="G729" s="90"/>
      <c r="H729" s="90"/>
      <c r="I729" s="180"/>
      <c r="J729" s="90"/>
      <c r="K729" s="90"/>
      <c r="L729" s="90"/>
      <c r="M729" s="90"/>
      <c r="N729" s="90"/>
      <c r="O729" s="90"/>
      <c r="P729" s="90"/>
      <c r="Q729" s="90"/>
      <c r="R729" s="171"/>
    </row>
    <row r="730" spans="1:18" ht="72.2" customHeight="1">
      <c r="A730" s="96">
        <v>717</v>
      </c>
      <c r="B730" s="222">
        <v>3503</v>
      </c>
      <c r="C730" s="183" t="s">
        <v>2207</v>
      </c>
      <c r="D730" s="183"/>
      <c r="E730" s="235" t="s">
        <v>1498</v>
      </c>
      <c r="F730" s="239" t="s">
        <v>2208</v>
      </c>
      <c r="G730" s="231" t="s">
        <v>2209</v>
      </c>
      <c r="H730" s="219" t="str">
        <f t="shared" ref="H730:H761" si="62">HYPERLINK("https://www.gardenbulbs.ru/images/Dahlia_CL/thumbnails/"&amp;C730&amp;".jpg","фото")</f>
        <v>фото</v>
      </c>
      <c r="I730" s="132" t="s">
        <v>2210</v>
      </c>
      <c r="J730" s="133" t="s">
        <v>32</v>
      </c>
      <c r="K730" s="134">
        <v>1</v>
      </c>
      <c r="L730" s="182">
        <v>156.30000000000001</v>
      </c>
      <c r="M730" s="213">
        <v>1</v>
      </c>
      <c r="N730" s="94"/>
      <c r="O730" s="91">
        <f t="shared" ref="O730:O761" si="63">IF(ISERROR(L730*N730),0,L730*N730)</f>
        <v>0</v>
      </c>
      <c r="P730" s="92">
        <v>4607109972939</v>
      </c>
      <c r="Q730" s="138"/>
      <c r="R730" s="137" t="s">
        <v>3694</v>
      </c>
    </row>
    <row r="731" spans="1:18" ht="72.2" customHeight="1">
      <c r="A731" s="96">
        <v>718</v>
      </c>
      <c r="B731" s="222">
        <v>13847</v>
      </c>
      <c r="C731" s="183" t="s">
        <v>2211</v>
      </c>
      <c r="D731" s="183"/>
      <c r="E731" s="235" t="s">
        <v>1498</v>
      </c>
      <c r="F731" s="239" t="s">
        <v>2212</v>
      </c>
      <c r="G731" s="231" t="s">
        <v>2213</v>
      </c>
      <c r="H731" s="219" t="str">
        <f t="shared" si="62"/>
        <v>фото</v>
      </c>
      <c r="I731" s="132" t="s">
        <v>2214</v>
      </c>
      <c r="J731" s="133" t="s">
        <v>32</v>
      </c>
      <c r="K731" s="134">
        <v>1</v>
      </c>
      <c r="L731" s="182">
        <v>156.30000000000001</v>
      </c>
      <c r="M731" s="213">
        <v>1</v>
      </c>
      <c r="N731" s="94"/>
      <c r="O731" s="91">
        <f t="shared" si="63"/>
        <v>0</v>
      </c>
      <c r="P731" s="92">
        <v>4607109919088</v>
      </c>
      <c r="Q731" s="138"/>
      <c r="R731" s="137" t="s">
        <v>3694</v>
      </c>
    </row>
    <row r="732" spans="1:18" ht="72.2" customHeight="1">
      <c r="A732" s="96">
        <v>719</v>
      </c>
      <c r="B732" s="222">
        <v>16080</v>
      </c>
      <c r="C732" s="183" t="s">
        <v>2215</v>
      </c>
      <c r="D732" s="183"/>
      <c r="E732" s="235" t="s">
        <v>1498</v>
      </c>
      <c r="F732" s="239" t="s">
        <v>2216</v>
      </c>
      <c r="G732" s="231" t="s">
        <v>2217</v>
      </c>
      <c r="H732" s="219" t="str">
        <f t="shared" si="62"/>
        <v>фото</v>
      </c>
      <c r="I732" s="132" t="s">
        <v>2218</v>
      </c>
      <c r="J732" s="133" t="s">
        <v>32</v>
      </c>
      <c r="K732" s="134">
        <v>1</v>
      </c>
      <c r="L732" s="182">
        <v>180.4</v>
      </c>
      <c r="M732" s="213">
        <v>1</v>
      </c>
      <c r="N732" s="94"/>
      <c r="O732" s="91">
        <f t="shared" si="63"/>
        <v>0</v>
      </c>
      <c r="P732" s="92">
        <v>4607109914854</v>
      </c>
      <c r="Q732" s="138">
        <v>2021</v>
      </c>
      <c r="R732" s="137" t="s">
        <v>3694</v>
      </c>
    </row>
    <row r="733" spans="1:18" ht="72.2" customHeight="1">
      <c r="A733" s="96">
        <v>720</v>
      </c>
      <c r="B733" s="222">
        <v>10725</v>
      </c>
      <c r="C733" s="183" t="s">
        <v>2219</v>
      </c>
      <c r="D733" s="183"/>
      <c r="E733" s="235" t="s">
        <v>1498</v>
      </c>
      <c r="F733" s="239" t="s">
        <v>2220</v>
      </c>
      <c r="G733" s="231" t="s">
        <v>2221</v>
      </c>
      <c r="H733" s="219" t="str">
        <f t="shared" si="62"/>
        <v>фото</v>
      </c>
      <c r="I733" s="132" t="s">
        <v>2222</v>
      </c>
      <c r="J733" s="133" t="s">
        <v>32</v>
      </c>
      <c r="K733" s="134">
        <v>1</v>
      </c>
      <c r="L733" s="182">
        <v>163.9</v>
      </c>
      <c r="M733" s="213">
        <v>1</v>
      </c>
      <c r="N733" s="94"/>
      <c r="O733" s="91">
        <f t="shared" si="63"/>
        <v>0</v>
      </c>
      <c r="P733" s="92">
        <v>4607109926093</v>
      </c>
      <c r="Q733" s="138"/>
      <c r="R733" s="137" t="s">
        <v>3694</v>
      </c>
    </row>
    <row r="734" spans="1:18" ht="72.2" customHeight="1">
      <c r="A734" s="96">
        <v>721</v>
      </c>
      <c r="B734" s="222">
        <v>3516</v>
      </c>
      <c r="C734" s="183" t="s">
        <v>2223</v>
      </c>
      <c r="D734" s="183"/>
      <c r="E734" s="235" t="s">
        <v>1498</v>
      </c>
      <c r="F734" s="239" t="s">
        <v>2224</v>
      </c>
      <c r="G734" s="231" t="s">
        <v>2225</v>
      </c>
      <c r="H734" s="219" t="str">
        <f t="shared" si="62"/>
        <v>фото</v>
      </c>
      <c r="I734" s="132" t="s">
        <v>2226</v>
      </c>
      <c r="J734" s="133" t="s">
        <v>32</v>
      </c>
      <c r="K734" s="134">
        <v>1</v>
      </c>
      <c r="L734" s="182">
        <v>156.30000000000001</v>
      </c>
      <c r="M734" s="213">
        <v>1</v>
      </c>
      <c r="N734" s="94"/>
      <c r="O734" s="91">
        <f t="shared" si="63"/>
        <v>0</v>
      </c>
      <c r="P734" s="92">
        <v>4607109972946</v>
      </c>
      <c r="Q734" s="138"/>
      <c r="R734" s="137" t="s">
        <v>3694</v>
      </c>
    </row>
    <row r="735" spans="1:18" ht="66.95" customHeight="1">
      <c r="A735" s="96">
        <v>722</v>
      </c>
      <c r="B735" s="222">
        <v>7003</v>
      </c>
      <c r="C735" s="183" t="s">
        <v>2227</v>
      </c>
      <c r="D735" s="183"/>
      <c r="E735" s="235" t="s">
        <v>1498</v>
      </c>
      <c r="F735" s="239" t="s">
        <v>2228</v>
      </c>
      <c r="G735" s="231" t="s">
        <v>2229</v>
      </c>
      <c r="H735" s="219" t="str">
        <f t="shared" si="62"/>
        <v>фото</v>
      </c>
      <c r="I735" s="132" t="s">
        <v>2230</v>
      </c>
      <c r="J735" s="133" t="s">
        <v>32</v>
      </c>
      <c r="K735" s="134">
        <v>1</v>
      </c>
      <c r="L735" s="182">
        <v>156.30000000000001</v>
      </c>
      <c r="M735" s="213">
        <v>1</v>
      </c>
      <c r="N735" s="94"/>
      <c r="O735" s="91">
        <f t="shared" si="63"/>
        <v>0</v>
      </c>
      <c r="P735" s="92">
        <v>4607109946473</v>
      </c>
      <c r="Q735" s="138"/>
      <c r="R735" s="137" t="s">
        <v>3694</v>
      </c>
    </row>
    <row r="736" spans="1:18" ht="72.2" customHeight="1">
      <c r="A736" s="96">
        <v>723</v>
      </c>
      <c r="B736" s="222">
        <v>3544</v>
      </c>
      <c r="C736" s="183" t="s">
        <v>2231</v>
      </c>
      <c r="D736" s="183"/>
      <c r="E736" s="235" t="s">
        <v>1498</v>
      </c>
      <c r="F736" s="239" t="s">
        <v>2232</v>
      </c>
      <c r="G736" s="231" t="s">
        <v>2233</v>
      </c>
      <c r="H736" s="219" t="str">
        <f t="shared" si="62"/>
        <v>фото</v>
      </c>
      <c r="I736" s="132" t="s">
        <v>2234</v>
      </c>
      <c r="J736" s="133" t="s">
        <v>32</v>
      </c>
      <c r="K736" s="134">
        <v>1</v>
      </c>
      <c r="L736" s="182">
        <v>178.9</v>
      </c>
      <c r="M736" s="213">
        <v>1</v>
      </c>
      <c r="N736" s="94"/>
      <c r="O736" s="91">
        <f t="shared" si="63"/>
        <v>0</v>
      </c>
      <c r="P736" s="92">
        <v>4607109972960</v>
      </c>
      <c r="Q736" s="138"/>
      <c r="R736" s="137" t="s">
        <v>3694</v>
      </c>
    </row>
    <row r="737" spans="1:18" ht="72.2" customHeight="1">
      <c r="A737" s="96">
        <v>724</v>
      </c>
      <c r="B737" s="222">
        <v>3557</v>
      </c>
      <c r="C737" s="183" t="s">
        <v>2235</v>
      </c>
      <c r="D737" s="183"/>
      <c r="E737" s="235" t="s">
        <v>1498</v>
      </c>
      <c r="F737" s="239" t="s">
        <v>2236</v>
      </c>
      <c r="G737" s="231" t="s">
        <v>2237</v>
      </c>
      <c r="H737" s="219" t="str">
        <f t="shared" si="62"/>
        <v>фото</v>
      </c>
      <c r="I737" s="132" t="s">
        <v>2238</v>
      </c>
      <c r="J737" s="133" t="s">
        <v>32</v>
      </c>
      <c r="K737" s="134">
        <v>1</v>
      </c>
      <c r="L737" s="182">
        <v>156.30000000000001</v>
      </c>
      <c r="M737" s="213">
        <v>1</v>
      </c>
      <c r="N737" s="94"/>
      <c r="O737" s="91">
        <f t="shared" si="63"/>
        <v>0</v>
      </c>
      <c r="P737" s="92">
        <v>4607109972977</v>
      </c>
      <c r="Q737" s="138"/>
      <c r="R737" s="137" t="s">
        <v>3694</v>
      </c>
    </row>
    <row r="738" spans="1:18" ht="66.95" customHeight="1">
      <c r="A738" s="96">
        <v>725</v>
      </c>
      <c r="B738" s="222">
        <v>14448</v>
      </c>
      <c r="C738" s="183" t="s">
        <v>3695</v>
      </c>
      <c r="D738" s="183"/>
      <c r="E738" s="236" t="s">
        <v>1498</v>
      </c>
      <c r="F738" s="240" t="s">
        <v>3696</v>
      </c>
      <c r="G738" s="232" t="s">
        <v>3697</v>
      </c>
      <c r="H738" s="219" t="str">
        <f t="shared" si="62"/>
        <v>фото</v>
      </c>
      <c r="I738" s="132" t="s">
        <v>3698</v>
      </c>
      <c r="J738" s="133" t="s">
        <v>32</v>
      </c>
      <c r="K738" s="134">
        <v>1</v>
      </c>
      <c r="L738" s="182">
        <v>178.6</v>
      </c>
      <c r="M738" s="213">
        <v>1</v>
      </c>
      <c r="N738" s="94"/>
      <c r="O738" s="91">
        <f t="shared" si="63"/>
        <v>0</v>
      </c>
      <c r="P738" s="92">
        <v>4607109981030</v>
      </c>
      <c r="Q738" s="97" t="s">
        <v>46</v>
      </c>
      <c r="R738" s="137" t="s">
        <v>3694</v>
      </c>
    </row>
    <row r="739" spans="1:18" ht="72.2" customHeight="1">
      <c r="A739" s="96">
        <v>726</v>
      </c>
      <c r="B739" s="222">
        <v>3877</v>
      </c>
      <c r="C739" s="183" t="s">
        <v>2239</v>
      </c>
      <c r="D739" s="183"/>
      <c r="E739" s="235" t="s">
        <v>1498</v>
      </c>
      <c r="F739" s="239" t="s">
        <v>2240</v>
      </c>
      <c r="G739" s="231" t="s">
        <v>2241</v>
      </c>
      <c r="H739" s="219" t="str">
        <f t="shared" si="62"/>
        <v>фото</v>
      </c>
      <c r="I739" s="132" t="s">
        <v>2242</v>
      </c>
      <c r="J739" s="133" t="s">
        <v>32</v>
      </c>
      <c r="K739" s="134">
        <v>1</v>
      </c>
      <c r="L739" s="182">
        <v>173.5</v>
      </c>
      <c r="M739" s="213">
        <v>1</v>
      </c>
      <c r="N739" s="94"/>
      <c r="O739" s="91">
        <f t="shared" si="63"/>
        <v>0</v>
      </c>
      <c r="P739" s="92">
        <v>4607109980958</v>
      </c>
      <c r="Q739" s="138"/>
      <c r="R739" s="137" t="s">
        <v>3694</v>
      </c>
    </row>
    <row r="740" spans="1:18" ht="72.2" customHeight="1">
      <c r="A740" s="96">
        <v>727</v>
      </c>
      <c r="B740" s="222">
        <v>16089</v>
      </c>
      <c r="C740" s="183" t="s">
        <v>2243</v>
      </c>
      <c r="D740" s="183"/>
      <c r="E740" s="235" t="s">
        <v>1498</v>
      </c>
      <c r="F740" s="239" t="s">
        <v>2244</v>
      </c>
      <c r="G740" s="231" t="s">
        <v>2245</v>
      </c>
      <c r="H740" s="219" t="str">
        <f t="shared" si="62"/>
        <v>фото</v>
      </c>
      <c r="I740" s="132" t="s">
        <v>2246</v>
      </c>
      <c r="J740" s="133" t="s">
        <v>32</v>
      </c>
      <c r="K740" s="134">
        <v>1</v>
      </c>
      <c r="L740" s="182">
        <v>173.5</v>
      </c>
      <c r="M740" s="213">
        <v>1</v>
      </c>
      <c r="N740" s="94"/>
      <c r="O740" s="91">
        <f t="shared" si="63"/>
        <v>0</v>
      </c>
      <c r="P740" s="92">
        <v>4607109914762</v>
      </c>
      <c r="Q740" s="138">
        <v>2021</v>
      </c>
      <c r="R740" s="137" t="s">
        <v>3694</v>
      </c>
    </row>
    <row r="741" spans="1:18" ht="72.2" customHeight="1">
      <c r="A741" s="96">
        <v>728</v>
      </c>
      <c r="B741" s="222">
        <v>7785</v>
      </c>
      <c r="C741" s="183" t="s">
        <v>3561</v>
      </c>
      <c r="D741" s="183"/>
      <c r="E741" s="235" t="s">
        <v>1498</v>
      </c>
      <c r="F741" s="239" t="s">
        <v>3567</v>
      </c>
      <c r="G741" s="231" t="s">
        <v>3564</v>
      </c>
      <c r="H741" s="219" t="str">
        <f t="shared" si="62"/>
        <v>фото</v>
      </c>
      <c r="I741" s="132" t="s">
        <v>3615</v>
      </c>
      <c r="J741" s="133" t="s">
        <v>32</v>
      </c>
      <c r="K741" s="134">
        <v>1</v>
      </c>
      <c r="L741" s="182">
        <v>178.9</v>
      </c>
      <c r="M741" s="213">
        <v>1</v>
      </c>
      <c r="N741" s="94"/>
      <c r="O741" s="91">
        <f t="shared" si="63"/>
        <v>0</v>
      </c>
      <c r="P741" s="92">
        <v>4607109933831</v>
      </c>
      <c r="Q741" s="138">
        <v>2022</v>
      </c>
      <c r="R741" s="137" t="s">
        <v>3694</v>
      </c>
    </row>
    <row r="742" spans="1:18" ht="66.95" customHeight="1">
      <c r="A742" s="96">
        <v>729</v>
      </c>
      <c r="B742" s="222">
        <v>14513</v>
      </c>
      <c r="C742" s="183" t="s">
        <v>3699</v>
      </c>
      <c r="D742" s="183"/>
      <c r="E742" s="236" t="s">
        <v>1498</v>
      </c>
      <c r="F742" s="240" t="s">
        <v>3700</v>
      </c>
      <c r="G742" s="232" t="s">
        <v>3701</v>
      </c>
      <c r="H742" s="219" t="str">
        <f t="shared" si="62"/>
        <v>фото</v>
      </c>
      <c r="I742" s="132" t="s">
        <v>3702</v>
      </c>
      <c r="J742" s="133" t="s">
        <v>32</v>
      </c>
      <c r="K742" s="134">
        <v>1</v>
      </c>
      <c r="L742" s="182">
        <v>168.2</v>
      </c>
      <c r="M742" s="213">
        <v>1</v>
      </c>
      <c r="N742" s="94"/>
      <c r="O742" s="91">
        <f t="shared" si="63"/>
        <v>0</v>
      </c>
      <c r="P742" s="92">
        <v>4607109973462</v>
      </c>
      <c r="Q742" s="97" t="s">
        <v>46</v>
      </c>
      <c r="R742" s="137" t="s">
        <v>3694</v>
      </c>
    </row>
    <row r="743" spans="1:18" ht="72.2" customHeight="1">
      <c r="A743" s="96">
        <v>730</v>
      </c>
      <c r="B743" s="222">
        <v>16091</v>
      </c>
      <c r="C743" s="183" t="s">
        <v>2247</v>
      </c>
      <c r="D743" s="183"/>
      <c r="E743" s="235" t="s">
        <v>1498</v>
      </c>
      <c r="F743" s="239" t="s">
        <v>2248</v>
      </c>
      <c r="G743" s="231" t="s">
        <v>2249</v>
      </c>
      <c r="H743" s="219" t="str">
        <f t="shared" si="62"/>
        <v>фото</v>
      </c>
      <c r="I743" s="132" t="s">
        <v>2250</v>
      </c>
      <c r="J743" s="133" t="s">
        <v>32</v>
      </c>
      <c r="K743" s="134">
        <v>1</v>
      </c>
      <c r="L743" s="182">
        <v>168.2</v>
      </c>
      <c r="M743" s="213">
        <v>1</v>
      </c>
      <c r="N743" s="94"/>
      <c r="O743" s="91">
        <f t="shared" si="63"/>
        <v>0</v>
      </c>
      <c r="P743" s="92">
        <v>4607109914748</v>
      </c>
      <c r="Q743" s="138">
        <v>2021</v>
      </c>
      <c r="R743" s="137" t="s">
        <v>3694</v>
      </c>
    </row>
    <row r="744" spans="1:18" ht="66.95" customHeight="1">
      <c r="A744" s="96">
        <v>731</v>
      </c>
      <c r="B744" s="222">
        <v>14437</v>
      </c>
      <c r="C744" s="183" t="s">
        <v>3703</v>
      </c>
      <c r="D744" s="183"/>
      <c r="E744" s="236" t="s">
        <v>1498</v>
      </c>
      <c r="F744" s="240" t="s">
        <v>3704</v>
      </c>
      <c r="G744" s="232" t="s">
        <v>3705</v>
      </c>
      <c r="H744" s="219" t="str">
        <f t="shared" si="62"/>
        <v>фото</v>
      </c>
      <c r="I744" s="132" t="s">
        <v>3706</v>
      </c>
      <c r="J744" s="133" t="s">
        <v>32</v>
      </c>
      <c r="K744" s="134">
        <v>1</v>
      </c>
      <c r="L744" s="182">
        <v>171.3</v>
      </c>
      <c r="M744" s="213">
        <v>1</v>
      </c>
      <c r="N744" s="94"/>
      <c r="O744" s="91">
        <f t="shared" si="63"/>
        <v>0</v>
      </c>
      <c r="P744" s="92">
        <v>4607109986752</v>
      </c>
      <c r="Q744" s="97" t="s">
        <v>46</v>
      </c>
      <c r="R744" s="137" t="s">
        <v>3694</v>
      </c>
    </row>
    <row r="745" spans="1:18" ht="72.2" customHeight="1">
      <c r="A745" s="96">
        <v>732</v>
      </c>
      <c r="B745" s="222">
        <v>13842</v>
      </c>
      <c r="C745" s="183" t="s">
        <v>3562</v>
      </c>
      <c r="D745" s="183"/>
      <c r="E745" s="235" t="s">
        <v>1498</v>
      </c>
      <c r="F745" s="239" t="s">
        <v>3568</v>
      </c>
      <c r="G745" s="231" t="s">
        <v>3565</v>
      </c>
      <c r="H745" s="219" t="str">
        <f t="shared" si="62"/>
        <v>фото</v>
      </c>
      <c r="I745" s="132" t="s">
        <v>3614</v>
      </c>
      <c r="J745" s="133" t="s">
        <v>32</v>
      </c>
      <c r="K745" s="134">
        <v>1</v>
      </c>
      <c r="L745" s="182">
        <v>168.2</v>
      </c>
      <c r="M745" s="213">
        <v>1</v>
      </c>
      <c r="N745" s="94"/>
      <c r="O745" s="91">
        <f t="shared" si="63"/>
        <v>0</v>
      </c>
      <c r="P745" s="92">
        <v>4607109929285</v>
      </c>
      <c r="Q745" s="138">
        <v>2022</v>
      </c>
      <c r="R745" s="137" t="s">
        <v>3694</v>
      </c>
    </row>
    <row r="746" spans="1:18" ht="72.2" customHeight="1">
      <c r="A746" s="96">
        <v>733</v>
      </c>
      <c r="B746" s="222">
        <v>7012</v>
      </c>
      <c r="C746" s="183" t="s">
        <v>2251</v>
      </c>
      <c r="D746" s="183"/>
      <c r="E746" s="235" t="s">
        <v>1498</v>
      </c>
      <c r="F746" s="239" t="s">
        <v>2252</v>
      </c>
      <c r="G746" s="231" t="s">
        <v>2253</v>
      </c>
      <c r="H746" s="219" t="str">
        <f t="shared" si="62"/>
        <v>фото</v>
      </c>
      <c r="I746" s="132" t="s">
        <v>2254</v>
      </c>
      <c r="J746" s="133" t="s">
        <v>32</v>
      </c>
      <c r="K746" s="134">
        <v>1</v>
      </c>
      <c r="L746" s="182">
        <v>168.2</v>
      </c>
      <c r="M746" s="213">
        <v>1</v>
      </c>
      <c r="N746" s="94"/>
      <c r="O746" s="91">
        <f t="shared" si="63"/>
        <v>0</v>
      </c>
      <c r="P746" s="92">
        <v>4607109946565</v>
      </c>
      <c r="Q746" s="138"/>
      <c r="R746" s="137" t="s">
        <v>3694</v>
      </c>
    </row>
    <row r="747" spans="1:18" ht="72.2" customHeight="1">
      <c r="A747" s="96">
        <v>734</v>
      </c>
      <c r="B747" s="222">
        <v>4297</v>
      </c>
      <c r="C747" s="183" t="s">
        <v>2255</v>
      </c>
      <c r="D747" s="183"/>
      <c r="E747" s="235" t="s">
        <v>1498</v>
      </c>
      <c r="F747" s="239" t="s">
        <v>2256</v>
      </c>
      <c r="G747" s="231" t="s">
        <v>2257</v>
      </c>
      <c r="H747" s="219" t="str">
        <f t="shared" si="62"/>
        <v>фото</v>
      </c>
      <c r="I747" s="132" t="s">
        <v>2258</v>
      </c>
      <c r="J747" s="133" t="s">
        <v>32</v>
      </c>
      <c r="K747" s="134">
        <v>1</v>
      </c>
      <c r="L747" s="182">
        <v>168.2</v>
      </c>
      <c r="M747" s="213">
        <v>1</v>
      </c>
      <c r="N747" s="94"/>
      <c r="O747" s="91">
        <f t="shared" si="63"/>
        <v>0</v>
      </c>
      <c r="P747" s="92">
        <v>4607109987186</v>
      </c>
      <c r="Q747" s="138"/>
      <c r="R747" s="137" t="s">
        <v>3694</v>
      </c>
    </row>
    <row r="748" spans="1:18" ht="72.2" customHeight="1">
      <c r="A748" s="96">
        <v>735</v>
      </c>
      <c r="B748" s="222">
        <v>3870</v>
      </c>
      <c r="C748" s="183" t="s">
        <v>3563</v>
      </c>
      <c r="D748" s="183"/>
      <c r="E748" s="235" t="s">
        <v>1498</v>
      </c>
      <c r="F748" s="239" t="s">
        <v>3569</v>
      </c>
      <c r="G748" s="231" t="s">
        <v>3566</v>
      </c>
      <c r="H748" s="219" t="str">
        <f t="shared" si="62"/>
        <v>фото</v>
      </c>
      <c r="I748" s="132" t="s">
        <v>3613</v>
      </c>
      <c r="J748" s="133" t="s">
        <v>32</v>
      </c>
      <c r="K748" s="134">
        <v>1</v>
      </c>
      <c r="L748" s="182">
        <v>171.3</v>
      </c>
      <c r="M748" s="213">
        <v>1</v>
      </c>
      <c r="N748" s="94"/>
      <c r="O748" s="91">
        <f t="shared" si="63"/>
        <v>0</v>
      </c>
      <c r="P748" s="92">
        <v>4607109981061</v>
      </c>
      <c r="Q748" s="138">
        <v>2022</v>
      </c>
      <c r="R748" s="137" t="s">
        <v>3694</v>
      </c>
    </row>
    <row r="749" spans="1:18" ht="72.2" customHeight="1">
      <c r="A749" s="96">
        <v>736</v>
      </c>
      <c r="B749" s="222">
        <v>16090</v>
      </c>
      <c r="C749" s="183" t="s">
        <v>2259</v>
      </c>
      <c r="D749" s="183"/>
      <c r="E749" s="235" t="s">
        <v>1498</v>
      </c>
      <c r="F749" s="239" t="s">
        <v>2260</v>
      </c>
      <c r="G749" s="231" t="s">
        <v>2261</v>
      </c>
      <c r="H749" s="219" t="str">
        <f t="shared" si="62"/>
        <v>фото</v>
      </c>
      <c r="I749" s="132" t="s">
        <v>2262</v>
      </c>
      <c r="J749" s="133" t="s">
        <v>32</v>
      </c>
      <c r="K749" s="134">
        <v>1</v>
      </c>
      <c r="L749" s="182">
        <v>171.3</v>
      </c>
      <c r="M749" s="213">
        <v>1</v>
      </c>
      <c r="N749" s="94"/>
      <c r="O749" s="91">
        <f t="shared" si="63"/>
        <v>0</v>
      </c>
      <c r="P749" s="92">
        <v>4607109914755</v>
      </c>
      <c r="Q749" s="138">
        <v>2021</v>
      </c>
      <c r="R749" s="137" t="s">
        <v>3694</v>
      </c>
    </row>
    <row r="750" spans="1:18" ht="72.2" customHeight="1">
      <c r="A750" s="96">
        <v>737</v>
      </c>
      <c r="B750" s="222">
        <v>13875</v>
      </c>
      <c r="C750" s="183" t="s">
        <v>2263</v>
      </c>
      <c r="D750" s="183"/>
      <c r="E750" s="235" t="s">
        <v>1498</v>
      </c>
      <c r="F750" s="239" t="s">
        <v>2264</v>
      </c>
      <c r="G750" s="231" t="s">
        <v>2265</v>
      </c>
      <c r="H750" s="219" t="str">
        <f t="shared" si="62"/>
        <v>фото</v>
      </c>
      <c r="I750" s="132" t="s">
        <v>2266</v>
      </c>
      <c r="J750" s="133" t="s">
        <v>32</v>
      </c>
      <c r="K750" s="134">
        <v>1</v>
      </c>
      <c r="L750" s="182">
        <v>168.4</v>
      </c>
      <c r="M750" s="213">
        <v>1</v>
      </c>
      <c r="N750" s="94"/>
      <c r="O750" s="91">
        <f t="shared" si="63"/>
        <v>0</v>
      </c>
      <c r="P750" s="92">
        <v>4607109918807</v>
      </c>
      <c r="Q750" s="138"/>
      <c r="R750" s="137" t="s">
        <v>3694</v>
      </c>
    </row>
    <row r="751" spans="1:18" ht="59.1" customHeight="1">
      <c r="A751" s="96">
        <v>738</v>
      </c>
      <c r="B751" s="222">
        <v>13878</v>
      </c>
      <c r="C751" s="183" t="s">
        <v>3707</v>
      </c>
      <c r="D751" s="183"/>
      <c r="E751" s="236" t="s">
        <v>1498</v>
      </c>
      <c r="F751" s="240" t="s">
        <v>3708</v>
      </c>
      <c r="G751" s="232" t="s">
        <v>3709</v>
      </c>
      <c r="H751" s="219" t="str">
        <f t="shared" si="62"/>
        <v>фото</v>
      </c>
      <c r="I751" s="132" t="s">
        <v>3710</v>
      </c>
      <c r="J751" s="133" t="s">
        <v>32</v>
      </c>
      <c r="K751" s="134">
        <v>1</v>
      </c>
      <c r="L751" s="182">
        <v>176.2</v>
      </c>
      <c r="M751" s="213">
        <v>1</v>
      </c>
      <c r="N751" s="94"/>
      <c r="O751" s="91">
        <f t="shared" si="63"/>
        <v>0</v>
      </c>
      <c r="P751" s="92">
        <v>4607109918777</v>
      </c>
      <c r="Q751" s="97" t="s">
        <v>46</v>
      </c>
      <c r="R751" s="137" t="s">
        <v>3694</v>
      </c>
    </row>
    <row r="752" spans="1:18" ht="72.2" customHeight="1">
      <c r="A752" s="96">
        <v>739</v>
      </c>
      <c r="B752" s="222">
        <v>3577</v>
      </c>
      <c r="C752" s="183" t="s">
        <v>2267</v>
      </c>
      <c r="D752" s="183"/>
      <c r="E752" s="235" t="s">
        <v>1498</v>
      </c>
      <c r="F752" s="239" t="s">
        <v>2268</v>
      </c>
      <c r="G752" s="231" t="s">
        <v>2269</v>
      </c>
      <c r="H752" s="219" t="str">
        <f t="shared" si="62"/>
        <v>фото</v>
      </c>
      <c r="I752" s="132" t="s">
        <v>2270</v>
      </c>
      <c r="J752" s="133" t="s">
        <v>32</v>
      </c>
      <c r="K752" s="134">
        <v>1</v>
      </c>
      <c r="L752" s="182">
        <v>178.9</v>
      </c>
      <c r="M752" s="213">
        <v>1</v>
      </c>
      <c r="N752" s="94"/>
      <c r="O752" s="91">
        <f t="shared" si="63"/>
        <v>0</v>
      </c>
      <c r="P752" s="92">
        <v>4607109972984</v>
      </c>
      <c r="Q752" s="138"/>
      <c r="R752" s="137" t="s">
        <v>3694</v>
      </c>
    </row>
    <row r="753" spans="1:18" ht="72.2" customHeight="1">
      <c r="A753" s="96">
        <v>740</v>
      </c>
      <c r="B753" s="222">
        <v>3578</v>
      </c>
      <c r="C753" s="183" t="s">
        <v>2271</v>
      </c>
      <c r="D753" s="183"/>
      <c r="E753" s="235" t="s">
        <v>1498</v>
      </c>
      <c r="F753" s="239" t="s">
        <v>2272</v>
      </c>
      <c r="G753" s="231" t="s">
        <v>2273</v>
      </c>
      <c r="H753" s="219" t="str">
        <f t="shared" si="62"/>
        <v>фото</v>
      </c>
      <c r="I753" s="132" t="s">
        <v>2274</v>
      </c>
      <c r="J753" s="133" t="s">
        <v>32</v>
      </c>
      <c r="K753" s="134">
        <v>1</v>
      </c>
      <c r="L753" s="182">
        <v>190.5</v>
      </c>
      <c r="M753" s="213">
        <v>1</v>
      </c>
      <c r="N753" s="94"/>
      <c r="O753" s="91">
        <f t="shared" si="63"/>
        <v>0</v>
      </c>
      <c r="P753" s="92">
        <v>4607109972991</v>
      </c>
      <c r="Q753" s="138"/>
      <c r="R753" s="137" t="s">
        <v>3694</v>
      </c>
    </row>
    <row r="754" spans="1:18" ht="72.2" customHeight="1">
      <c r="A754" s="96">
        <v>741</v>
      </c>
      <c r="B754" s="222">
        <v>3579</v>
      </c>
      <c r="C754" s="183" t="s">
        <v>2275</v>
      </c>
      <c r="D754" s="183"/>
      <c r="E754" s="235" t="s">
        <v>1498</v>
      </c>
      <c r="F754" s="239" t="s">
        <v>2276</v>
      </c>
      <c r="G754" s="231" t="s">
        <v>2277</v>
      </c>
      <c r="H754" s="219" t="str">
        <f t="shared" si="62"/>
        <v>фото</v>
      </c>
      <c r="I754" s="132" t="s">
        <v>2278</v>
      </c>
      <c r="J754" s="133" t="s">
        <v>32</v>
      </c>
      <c r="K754" s="134">
        <v>1</v>
      </c>
      <c r="L754" s="182">
        <v>190.5</v>
      </c>
      <c r="M754" s="213">
        <v>1</v>
      </c>
      <c r="N754" s="94"/>
      <c r="O754" s="91">
        <f t="shared" si="63"/>
        <v>0</v>
      </c>
      <c r="P754" s="92">
        <v>4607109973004</v>
      </c>
      <c r="Q754" s="138"/>
      <c r="R754" s="137" t="s">
        <v>3694</v>
      </c>
    </row>
    <row r="755" spans="1:18" ht="72.2" customHeight="1">
      <c r="A755" s="96">
        <v>742</v>
      </c>
      <c r="B755" s="222">
        <v>3580</v>
      </c>
      <c r="C755" s="183" t="s">
        <v>2279</v>
      </c>
      <c r="D755" s="183"/>
      <c r="E755" s="235" t="s">
        <v>1498</v>
      </c>
      <c r="F755" s="239" t="s">
        <v>2280</v>
      </c>
      <c r="G755" s="231" t="s">
        <v>2281</v>
      </c>
      <c r="H755" s="219" t="str">
        <f t="shared" si="62"/>
        <v>фото</v>
      </c>
      <c r="I755" s="132" t="s">
        <v>2282</v>
      </c>
      <c r="J755" s="133" t="s">
        <v>32</v>
      </c>
      <c r="K755" s="134">
        <v>1</v>
      </c>
      <c r="L755" s="182">
        <v>168.4</v>
      </c>
      <c r="M755" s="213">
        <v>1</v>
      </c>
      <c r="N755" s="94"/>
      <c r="O755" s="91">
        <f t="shared" si="63"/>
        <v>0</v>
      </c>
      <c r="P755" s="92">
        <v>4607109973011</v>
      </c>
      <c r="Q755" s="138"/>
      <c r="R755" s="137" t="s">
        <v>3694</v>
      </c>
    </row>
    <row r="756" spans="1:18" ht="72.2" customHeight="1">
      <c r="A756" s="96">
        <v>743</v>
      </c>
      <c r="B756" s="222">
        <v>3681</v>
      </c>
      <c r="C756" s="183" t="s">
        <v>2283</v>
      </c>
      <c r="D756" s="183"/>
      <c r="E756" s="235" t="s">
        <v>1498</v>
      </c>
      <c r="F756" s="239" t="s">
        <v>2284</v>
      </c>
      <c r="G756" s="231" t="s">
        <v>2285</v>
      </c>
      <c r="H756" s="219" t="str">
        <f t="shared" si="62"/>
        <v>фото</v>
      </c>
      <c r="I756" s="132" t="s">
        <v>2286</v>
      </c>
      <c r="J756" s="133" t="s">
        <v>32</v>
      </c>
      <c r="K756" s="134">
        <v>1</v>
      </c>
      <c r="L756" s="182">
        <v>190.5</v>
      </c>
      <c r="M756" s="213">
        <v>1</v>
      </c>
      <c r="N756" s="94"/>
      <c r="O756" s="91">
        <f t="shared" si="63"/>
        <v>0</v>
      </c>
      <c r="P756" s="92">
        <v>4607109929223</v>
      </c>
      <c r="Q756" s="138"/>
      <c r="R756" s="137" t="s">
        <v>3694</v>
      </c>
    </row>
    <row r="757" spans="1:18" ht="72.2" customHeight="1">
      <c r="A757" s="96">
        <v>744</v>
      </c>
      <c r="B757" s="222">
        <v>3591</v>
      </c>
      <c r="C757" s="183" t="s">
        <v>2287</v>
      </c>
      <c r="D757" s="183"/>
      <c r="E757" s="235" t="s">
        <v>1498</v>
      </c>
      <c r="F757" s="239" t="s">
        <v>2288</v>
      </c>
      <c r="G757" s="231" t="s">
        <v>2289</v>
      </c>
      <c r="H757" s="219" t="str">
        <f t="shared" si="62"/>
        <v>фото</v>
      </c>
      <c r="I757" s="132" t="s">
        <v>2290</v>
      </c>
      <c r="J757" s="133" t="s">
        <v>32</v>
      </c>
      <c r="K757" s="134">
        <v>1</v>
      </c>
      <c r="L757" s="182">
        <v>159.19999999999999</v>
      </c>
      <c r="M757" s="213">
        <v>1</v>
      </c>
      <c r="N757" s="94"/>
      <c r="O757" s="91">
        <f t="shared" si="63"/>
        <v>0</v>
      </c>
      <c r="P757" s="92">
        <v>4607109973028</v>
      </c>
      <c r="Q757" s="138"/>
      <c r="R757" s="137" t="s">
        <v>3694</v>
      </c>
    </row>
    <row r="758" spans="1:18" ht="72.2" customHeight="1">
      <c r="A758" s="96">
        <v>745</v>
      </c>
      <c r="B758" s="222">
        <v>280</v>
      </c>
      <c r="C758" s="183" t="s">
        <v>2291</v>
      </c>
      <c r="D758" s="183"/>
      <c r="E758" s="235" t="s">
        <v>1498</v>
      </c>
      <c r="F758" s="239" t="s">
        <v>2292</v>
      </c>
      <c r="G758" s="231" t="s">
        <v>2293</v>
      </c>
      <c r="H758" s="219" t="str">
        <f t="shared" si="62"/>
        <v>фото</v>
      </c>
      <c r="I758" s="132" t="s">
        <v>2294</v>
      </c>
      <c r="J758" s="133" t="s">
        <v>32</v>
      </c>
      <c r="K758" s="134">
        <v>1</v>
      </c>
      <c r="L758" s="182">
        <v>156.30000000000001</v>
      </c>
      <c r="M758" s="213">
        <v>1</v>
      </c>
      <c r="N758" s="94"/>
      <c r="O758" s="91">
        <f t="shared" si="63"/>
        <v>0</v>
      </c>
      <c r="P758" s="92">
        <v>4607109929209</v>
      </c>
      <c r="Q758" s="138"/>
      <c r="R758" s="137" t="s">
        <v>3694</v>
      </c>
    </row>
    <row r="759" spans="1:18" ht="72.2" customHeight="1">
      <c r="A759" s="96">
        <v>746</v>
      </c>
      <c r="B759" s="222">
        <v>3606</v>
      </c>
      <c r="C759" s="183" t="s">
        <v>2295</v>
      </c>
      <c r="D759" s="183"/>
      <c r="E759" s="235" t="s">
        <v>1498</v>
      </c>
      <c r="F759" s="239" t="s">
        <v>2296</v>
      </c>
      <c r="G759" s="231" t="s">
        <v>2297</v>
      </c>
      <c r="H759" s="219" t="str">
        <f t="shared" si="62"/>
        <v>фото</v>
      </c>
      <c r="I759" s="132" t="s">
        <v>3570</v>
      </c>
      <c r="J759" s="133" t="s">
        <v>32</v>
      </c>
      <c r="K759" s="134">
        <v>1</v>
      </c>
      <c r="L759" s="182">
        <v>156.30000000000001</v>
      </c>
      <c r="M759" s="213">
        <v>1</v>
      </c>
      <c r="N759" s="94"/>
      <c r="O759" s="91">
        <f t="shared" si="63"/>
        <v>0</v>
      </c>
      <c r="P759" s="92">
        <v>4607109973059</v>
      </c>
      <c r="Q759" s="138"/>
      <c r="R759" s="137" t="s">
        <v>3694</v>
      </c>
    </row>
    <row r="760" spans="1:18" ht="66.95" customHeight="1">
      <c r="A760" s="96">
        <v>747</v>
      </c>
      <c r="B760" s="222">
        <v>14413</v>
      </c>
      <c r="C760" s="183" t="s">
        <v>3711</v>
      </c>
      <c r="D760" s="183"/>
      <c r="E760" s="236" t="s">
        <v>1498</v>
      </c>
      <c r="F760" s="240" t="s">
        <v>3712</v>
      </c>
      <c r="G760" s="232" t="s">
        <v>3713</v>
      </c>
      <c r="H760" s="219" t="str">
        <f t="shared" si="62"/>
        <v>фото</v>
      </c>
      <c r="I760" s="132" t="s">
        <v>3714</v>
      </c>
      <c r="J760" s="133" t="s">
        <v>32</v>
      </c>
      <c r="K760" s="134">
        <v>1</v>
      </c>
      <c r="L760" s="182">
        <v>156.30000000000001</v>
      </c>
      <c r="M760" s="213">
        <v>1</v>
      </c>
      <c r="N760" s="94"/>
      <c r="O760" s="91">
        <f t="shared" si="63"/>
        <v>0</v>
      </c>
      <c r="P760" s="92">
        <v>4607109981160</v>
      </c>
      <c r="Q760" s="97" t="s">
        <v>46</v>
      </c>
      <c r="R760" s="137" t="s">
        <v>3694</v>
      </c>
    </row>
    <row r="761" spans="1:18" ht="72.2" customHeight="1">
      <c r="A761" s="96">
        <v>748</v>
      </c>
      <c r="B761" s="222">
        <v>3621</v>
      </c>
      <c r="C761" s="183" t="s">
        <v>2298</v>
      </c>
      <c r="D761" s="183"/>
      <c r="E761" s="235" t="s">
        <v>1498</v>
      </c>
      <c r="F761" s="239" t="s">
        <v>2299</v>
      </c>
      <c r="G761" s="231" t="s">
        <v>2300</v>
      </c>
      <c r="H761" s="219" t="str">
        <f t="shared" si="62"/>
        <v>фото</v>
      </c>
      <c r="I761" s="132" t="s">
        <v>2301</v>
      </c>
      <c r="J761" s="133" t="s">
        <v>32</v>
      </c>
      <c r="K761" s="134">
        <v>1</v>
      </c>
      <c r="L761" s="182">
        <v>156.30000000000001</v>
      </c>
      <c r="M761" s="213">
        <v>1</v>
      </c>
      <c r="N761" s="94"/>
      <c r="O761" s="91">
        <f t="shared" si="63"/>
        <v>0</v>
      </c>
      <c r="P761" s="92">
        <v>4607109973080</v>
      </c>
      <c r="Q761" s="138"/>
      <c r="R761" s="137" t="s">
        <v>3694</v>
      </c>
    </row>
    <row r="762" spans="1:18" ht="15">
      <c r="A762" s="96">
        <v>749</v>
      </c>
      <c r="B762" s="90"/>
      <c r="C762" s="90"/>
      <c r="D762" s="90"/>
      <c r="E762" s="225" t="s">
        <v>1937</v>
      </c>
      <c r="F762" s="89"/>
      <c r="G762" s="90"/>
      <c r="H762" s="90"/>
      <c r="I762" s="180"/>
      <c r="J762" s="90"/>
      <c r="K762" s="90"/>
      <c r="L762" s="90"/>
      <c r="M762" s="90"/>
      <c r="N762" s="90"/>
      <c r="O762" s="90"/>
      <c r="P762" s="90"/>
      <c r="Q762" s="90"/>
      <c r="R762" s="171"/>
    </row>
    <row r="763" spans="1:18" ht="72.2" customHeight="1">
      <c r="A763" s="96">
        <v>750</v>
      </c>
      <c r="B763" s="222">
        <v>3495</v>
      </c>
      <c r="C763" s="183" t="s">
        <v>1938</v>
      </c>
      <c r="D763" s="183"/>
      <c r="E763" s="235" t="s">
        <v>1498</v>
      </c>
      <c r="F763" s="239" t="s">
        <v>1939</v>
      </c>
      <c r="G763" s="231" t="s">
        <v>1940</v>
      </c>
      <c r="H763" s="219" t="str">
        <f t="shared" ref="H763:H826" si="64">HYPERLINK("https://www.gardenbulbs.ru/images/Dahlia_CL/thumbnails/"&amp;C763&amp;".jpg","фото")</f>
        <v>фото</v>
      </c>
      <c r="I763" s="132" t="s">
        <v>1941</v>
      </c>
      <c r="J763" s="133" t="s">
        <v>32</v>
      </c>
      <c r="K763" s="134">
        <v>1</v>
      </c>
      <c r="L763" s="182">
        <v>160.6</v>
      </c>
      <c r="M763" s="213">
        <v>1</v>
      </c>
      <c r="N763" s="94"/>
      <c r="O763" s="91">
        <f t="shared" ref="O763:O826" si="65">IF(ISERROR(L763*N763),0,L763*N763)</f>
        <v>0</v>
      </c>
      <c r="P763" s="92">
        <v>4607109972502</v>
      </c>
      <c r="Q763" s="138"/>
      <c r="R763" s="137" t="s">
        <v>3715</v>
      </c>
    </row>
    <row r="764" spans="1:18" ht="72.2" customHeight="1">
      <c r="A764" s="96">
        <v>751</v>
      </c>
      <c r="B764" s="222">
        <v>3496</v>
      </c>
      <c r="C764" s="183" t="s">
        <v>1942</v>
      </c>
      <c r="D764" s="183"/>
      <c r="E764" s="235" t="s">
        <v>1498</v>
      </c>
      <c r="F764" s="239" t="s">
        <v>1943</v>
      </c>
      <c r="G764" s="231" t="s">
        <v>1944</v>
      </c>
      <c r="H764" s="219" t="str">
        <f t="shared" si="64"/>
        <v>фото</v>
      </c>
      <c r="I764" s="132" t="s">
        <v>1945</v>
      </c>
      <c r="J764" s="133" t="s">
        <v>32</v>
      </c>
      <c r="K764" s="134">
        <v>1</v>
      </c>
      <c r="L764" s="182">
        <v>183.9</v>
      </c>
      <c r="M764" s="213">
        <v>1</v>
      </c>
      <c r="N764" s="94"/>
      <c r="O764" s="91">
        <f t="shared" si="65"/>
        <v>0</v>
      </c>
      <c r="P764" s="92">
        <v>4607109972519</v>
      </c>
      <c r="Q764" s="138"/>
      <c r="R764" s="137" t="s">
        <v>3715</v>
      </c>
    </row>
    <row r="765" spans="1:18" ht="66.95" customHeight="1">
      <c r="A765" s="96">
        <v>752</v>
      </c>
      <c r="B765" s="222">
        <v>14449</v>
      </c>
      <c r="C765" s="183" t="s">
        <v>3716</v>
      </c>
      <c r="D765" s="183"/>
      <c r="E765" s="236" t="s">
        <v>1498</v>
      </c>
      <c r="F765" s="240" t="s">
        <v>3717</v>
      </c>
      <c r="G765" s="232" t="s">
        <v>3718</v>
      </c>
      <c r="H765" s="219" t="str">
        <f t="shared" si="64"/>
        <v>фото</v>
      </c>
      <c r="I765" s="132" t="s">
        <v>3719</v>
      </c>
      <c r="J765" s="133" t="s">
        <v>32</v>
      </c>
      <c r="K765" s="134">
        <v>1</v>
      </c>
      <c r="L765" s="182">
        <v>190.5</v>
      </c>
      <c r="M765" s="213">
        <v>1</v>
      </c>
      <c r="N765" s="94"/>
      <c r="O765" s="91">
        <f t="shared" si="65"/>
        <v>0</v>
      </c>
      <c r="P765" s="92">
        <v>4607109973271</v>
      </c>
      <c r="Q765" s="97" t="s">
        <v>46</v>
      </c>
      <c r="R765" s="137" t="s">
        <v>3715</v>
      </c>
    </row>
    <row r="766" spans="1:18" ht="72.2" customHeight="1">
      <c r="A766" s="96">
        <v>753</v>
      </c>
      <c r="B766" s="222">
        <v>13840</v>
      </c>
      <c r="C766" s="183" t="s">
        <v>1946</v>
      </c>
      <c r="D766" s="183"/>
      <c r="E766" s="235" t="s">
        <v>1498</v>
      </c>
      <c r="F766" s="239" t="s">
        <v>1947</v>
      </c>
      <c r="G766" s="231" t="s">
        <v>1948</v>
      </c>
      <c r="H766" s="219" t="str">
        <f t="shared" si="64"/>
        <v>фото</v>
      </c>
      <c r="I766" s="132" t="s">
        <v>1949</v>
      </c>
      <c r="J766" s="133" t="s">
        <v>32</v>
      </c>
      <c r="K766" s="134">
        <v>1</v>
      </c>
      <c r="L766" s="182">
        <v>157</v>
      </c>
      <c r="M766" s="213">
        <v>1</v>
      </c>
      <c r="N766" s="94"/>
      <c r="O766" s="91">
        <f t="shared" si="65"/>
        <v>0</v>
      </c>
      <c r="P766" s="92">
        <v>4607109919156</v>
      </c>
      <c r="Q766" s="138"/>
      <c r="R766" s="137" t="s">
        <v>3715</v>
      </c>
    </row>
    <row r="767" spans="1:18" ht="72.2" customHeight="1">
      <c r="A767" s="96">
        <v>754</v>
      </c>
      <c r="B767" s="222">
        <v>493</v>
      </c>
      <c r="C767" s="183" t="s">
        <v>1950</v>
      </c>
      <c r="D767" s="183"/>
      <c r="E767" s="235" t="s">
        <v>1498</v>
      </c>
      <c r="F767" s="239" t="s">
        <v>1951</v>
      </c>
      <c r="G767" s="231" t="s">
        <v>1952</v>
      </c>
      <c r="H767" s="219" t="str">
        <f t="shared" si="64"/>
        <v>фото</v>
      </c>
      <c r="I767" s="132" t="s">
        <v>1953</v>
      </c>
      <c r="J767" s="133" t="s">
        <v>32</v>
      </c>
      <c r="K767" s="134">
        <v>1</v>
      </c>
      <c r="L767" s="182">
        <v>156.30000000000001</v>
      </c>
      <c r="M767" s="213">
        <v>1</v>
      </c>
      <c r="N767" s="94"/>
      <c r="O767" s="91">
        <f t="shared" si="65"/>
        <v>0</v>
      </c>
      <c r="P767" s="92">
        <v>4607109952344</v>
      </c>
      <c r="Q767" s="138"/>
      <c r="R767" s="137" t="s">
        <v>3715</v>
      </c>
    </row>
    <row r="768" spans="1:18" ht="72.2" customHeight="1">
      <c r="A768" s="96">
        <v>755</v>
      </c>
      <c r="B768" s="222">
        <v>13843</v>
      </c>
      <c r="C768" s="183" t="s">
        <v>1954</v>
      </c>
      <c r="D768" s="183"/>
      <c r="E768" s="235" t="s">
        <v>1498</v>
      </c>
      <c r="F768" s="239" t="s">
        <v>102</v>
      </c>
      <c r="G768" s="231" t="s">
        <v>1955</v>
      </c>
      <c r="H768" s="219" t="str">
        <f t="shared" si="64"/>
        <v>фото</v>
      </c>
      <c r="I768" s="132" t="s">
        <v>1956</v>
      </c>
      <c r="J768" s="133" t="s">
        <v>32</v>
      </c>
      <c r="K768" s="134">
        <v>1</v>
      </c>
      <c r="L768" s="182">
        <v>159.19999999999999</v>
      </c>
      <c r="M768" s="213">
        <v>1</v>
      </c>
      <c r="N768" s="94"/>
      <c r="O768" s="91">
        <f t="shared" si="65"/>
        <v>0</v>
      </c>
      <c r="P768" s="92">
        <v>4607109919125</v>
      </c>
      <c r="Q768" s="138"/>
      <c r="R768" s="137" t="s">
        <v>3715</v>
      </c>
    </row>
    <row r="769" spans="1:18" ht="72.2" customHeight="1">
      <c r="A769" s="96">
        <v>756</v>
      </c>
      <c r="B769" s="222">
        <v>6238</v>
      </c>
      <c r="C769" s="183" t="s">
        <v>1957</v>
      </c>
      <c r="D769" s="183"/>
      <c r="E769" s="235" t="s">
        <v>1498</v>
      </c>
      <c r="F769" s="239" t="s">
        <v>14</v>
      </c>
      <c r="G769" s="231" t="s">
        <v>15</v>
      </c>
      <c r="H769" s="219" t="str">
        <f t="shared" si="64"/>
        <v>фото</v>
      </c>
      <c r="I769" s="132" t="s">
        <v>1958</v>
      </c>
      <c r="J769" s="133" t="s">
        <v>32</v>
      </c>
      <c r="K769" s="134">
        <v>1</v>
      </c>
      <c r="L769" s="182">
        <v>162.80000000000001</v>
      </c>
      <c r="M769" s="213">
        <v>1</v>
      </c>
      <c r="N769" s="94"/>
      <c r="O769" s="91">
        <f t="shared" si="65"/>
        <v>0</v>
      </c>
      <c r="P769" s="92">
        <v>4607109933985</v>
      </c>
      <c r="Q769" s="138"/>
      <c r="R769" s="137" t="s">
        <v>3715</v>
      </c>
    </row>
    <row r="770" spans="1:18" ht="72.2" customHeight="1">
      <c r="A770" s="96">
        <v>757</v>
      </c>
      <c r="B770" s="222">
        <v>10713</v>
      </c>
      <c r="C770" s="183" t="s">
        <v>1959</v>
      </c>
      <c r="D770" s="183"/>
      <c r="E770" s="235" t="s">
        <v>1498</v>
      </c>
      <c r="F770" s="239" t="s">
        <v>1960</v>
      </c>
      <c r="G770" s="231" t="s">
        <v>1961</v>
      </c>
      <c r="H770" s="219" t="str">
        <f t="shared" si="64"/>
        <v>фото</v>
      </c>
      <c r="I770" s="132" t="s">
        <v>1962</v>
      </c>
      <c r="J770" s="133" t="s">
        <v>32</v>
      </c>
      <c r="K770" s="134">
        <v>1</v>
      </c>
      <c r="L770" s="182">
        <v>156.30000000000001</v>
      </c>
      <c r="M770" s="213">
        <v>1</v>
      </c>
      <c r="N770" s="94"/>
      <c r="O770" s="91">
        <f t="shared" si="65"/>
        <v>0</v>
      </c>
      <c r="P770" s="92">
        <v>4607109926215</v>
      </c>
      <c r="Q770" s="138"/>
      <c r="R770" s="137" t="s">
        <v>3715</v>
      </c>
    </row>
    <row r="771" spans="1:18" ht="72.2" customHeight="1">
      <c r="A771" s="96">
        <v>758</v>
      </c>
      <c r="B771" s="222">
        <v>13846</v>
      </c>
      <c r="C771" s="183" t="s">
        <v>3506</v>
      </c>
      <c r="D771" s="183"/>
      <c r="E771" s="235" t="s">
        <v>1498</v>
      </c>
      <c r="F771" s="239" t="s">
        <v>3518</v>
      </c>
      <c r="G771" s="231" t="s">
        <v>3528</v>
      </c>
      <c r="H771" s="219" t="str">
        <f t="shared" si="64"/>
        <v>фото</v>
      </c>
      <c r="I771" s="132" t="s">
        <v>3539</v>
      </c>
      <c r="J771" s="133" t="s">
        <v>32</v>
      </c>
      <c r="K771" s="134">
        <v>1</v>
      </c>
      <c r="L771" s="182">
        <v>167.8</v>
      </c>
      <c r="M771" s="213">
        <v>1</v>
      </c>
      <c r="N771" s="94"/>
      <c r="O771" s="91">
        <f t="shared" si="65"/>
        <v>0</v>
      </c>
      <c r="P771" s="92">
        <v>4607109919095</v>
      </c>
      <c r="Q771" s="138"/>
      <c r="R771" s="137" t="s">
        <v>3715</v>
      </c>
    </row>
    <row r="772" spans="1:18" ht="72.2" customHeight="1">
      <c r="A772" s="96">
        <v>759</v>
      </c>
      <c r="B772" s="222">
        <v>3505</v>
      </c>
      <c r="C772" s="183" t="s">
        <v>1963</v>
      </c>
      <c r="D772" s="183"/>
      <c r="E772" s="235" t="s">
        <v>1498</v>
      </c>
      <c r="F772" s="239" t="s">
        <v>1964</v>
      </c>
      <c r="G772" s="231" t="s">
        <v>1965</v>
      </c>
      <c r="H772" s="219" t="str">
        <f t="shared" si="64"/>
        <v>фото</v>
      </c>
      <c r="I772" s="132" t="s">
        <v>1966</v>
      </c>
      <c r="J772" s="133" t="s">
        <v>32</v>
      </c>
      <c r="K772" s="134">
        <v>1</v>
      </c>
      <c r="L772" s="182">
        <v>171.4</v>
      </c>
      <c r="M772" s="213">
        <v>1</v>
      </c>
      <c r="N772" s="94"/>
      <c r="O772" s="91">
        <f t="shared" si="65"/>
        <v>0</v>
      </c>
      <c r="P772" s="92">
        <v>4607109972540</v>
      </c>
      <c r="Q772" s="138"/>
      <c r="R772" s="137" t="s">
        <v>3715</v>
      </c>
    </row>
    <row r="773" spans="1:18" ht="72.2" customHeight="1">
      <c r="A773" s="96">
        <v>760</v>
      </c>
      <c r="B773" s="222">
        <v>8389</v>
      </c>
      <c r="C773" s="183" t="s">
        <v>1967</v>
      </c>
      <c r="D773" s="183"/>
      <c r="E773" s="235" t="s">
        <v>1498</v>
      </c>
      <c r="F773" s="239" t="s">
        <v>1968</v>
      </c>
      <c r="G773" s="231" t="s">
        <v>1969</v>
      </c>
      <c r="H773" s="219" t="str">
        <f t="shared" si="64"/>
        <v>фото</v>
      </c>
      <c r="I773" s="132" t="s">
        <v>1970</v>
      </c>
      <c r="J773" s="133" t="s">
        <v>32</v>
      </c>
      <c r="K773" s="134">
        <v>1</v>
      </c>
      <c r="L773" s="182">
        <v>167</v>
      </c>
      <c r="M773" s="213">
        <v>1</v>
      </c>
      <c r="N773" s="94"/>
      <c r="O773" s="91">
        <f t="shared" si="65"/>
        <v>0</v>
      </c>
      <c r="P773" s="92">
        <v>4607109960042</v>
      </c>
      <c r="Q773" s="138"/>
      <c r="R773" s="137" t="s">
        <v>3715</v>
      </c>
    </row>
    <row r="774" spans="1:18" ht="72.2" customHeight="1">
      <c r="A774" s="96">
        <v>761</v>
      </c>
      <c r="B774" s="222">
        <v>5298</v>
      </c>
      <c r="C774" s="183" t="s">
        <v>1971</v>
      </c>
      <c r="D774" s="183"/>
      <c r="E774" s="235" t="s">
        <v>1498</v>
      </c>
      <c r="F774" s="239" t="s">
        <v>534</v>
      </c>
      <c r="G774" s="231" t="s">
        <v>535</v>
      </c>
      <c r="H774" s="219" t="str">
        <f t="shared" si="64"/>
        <v>фото</v>
      </c>
      <c r="I774" s="132" t="s">
        <v>1972</v>
      </c>
      <c r="J774" s="133" t="s">
        <v>32</v>
      </c>
      <c r="K774" s="134">
        <v>1</v>
      </c>
      <c r="L774" s="182">
        <v>156.30000000000001</v>
      </c>
      <c r="M774" s="213">
        <v>1</v>
      </c>
      <c r="N774" s="94"/>
      <c r="O774" s="91">
        <f t="shared" si="65"/>
        <v>0</v>
      </c>
      <c r="P774" s="92">
        <v>4607109938270</v>
      </c>
      <c r="Q774" s="138"/>
      <c r="R774" s="137" t="s">
        <v>3715</v>
      </c>
    </row>
    <row r="775" spans="1:18" ht="72.2" customHeight="1">
      <c r="A775" s="96">
        <v>762</v>
      </c>
      <c r="B775" s="222">
        <v>8276</v>
      </c>
      <c r="C775" s="183" t="s">
        <v>1973</v>
      </c>
      <c r="D775" s="183"/>
      <c r="E775" s="235" t="s">
        <v>1498</v>
      </c>
      <c r="F775" s="239" t="s">
        <v>1974</v>
      </c>
      <c r="G775" s="231" t="s">
        <v>1975</v>
      </c>
      <c r="H775" s="219" t="str">
        <f t="shared" si="64"/>
        <v>фото</v>
      </c>
      <c r="I775" s="132" t="s">
        <v>1976</v>
      </c>
      <c r="J775" s="133" t="s">
        <v>32</v>
      </c>
      <c r="K775" s="134">
        <v>1</v>
      </c>
      <c r="L775" s="182">
        <v>190.5</v>
      </c>
      <c r="M775" s="213">
        <v>1</v>
      </c>
      <c r="N775" s="94"/>
      <c r="O775" s="91">
        <f t="shared" si="65"/>
        <v>0</v>
      </c>
      <c r="P775" s="92">
        <v>4607109973974</v>
      </c>
      <c r="Q775" s="138"/>
      <c r="R775" s="137" t="s">
        <v>3715</v>
      </c>
    </row>
    <row r="776" spans="1:18" ht="72.2" customHeight="1">
      <c r="A776" s="96">
        <v>763</v>
      </c>
      <c r="B776" s="222">
        <v>7004</v>
      </c>
      <c r="C776" s="183" t="s">
        <v>3507</v>
      </c>
      <c r="D776" s="183"/>
      <c r="E776" s="235" t="s">
        <v>1498</v>
      </c>
      <c r="F776" s="239" t="s">
        <v>3519</v>
      </c>
      <c r="G776" s="231" t="s">
        <v>3529</v>
      </c>
      <c r="H776" s="219" t="str">
        <f t="shared" si="64"/>
        <v>фото</v>
      </c>
      <c r="I776" s="132" t="s">
        <v>3616</v>
      </c>
      <c r="J776" s="133" t="s">
        <v>32</v>
      </c>
      <c r="K776" s="134">
        <v>1</v>
      </c>
      <c r="L776" s="182">
        <v>187.2</v>
      </c>
      <c r="M776" s="213">
        <v>1</v>
      </c>
      <c r="N776" s="94"/>
      <c r="O776" s="91">
        <f t="shared" si="65"/>
        <v>0</v>
      </c>
      <c r="P776" s="92">
        <v>4607109987346</v>
      </c>
      <c r="Q776" s="138">
        <v>2022</v>
      </c>
      <c r="R776" s="137" t="s">
        <v>3715</v>
      </c>
    </row>
    <row r="777" spans="1:18" ht="66.95" customHeight="1">
      <c r="A777" s="96">
        <v>764</v>
      </c>
      <c r="B777" s="222">
        <v>3615</v>
      </c>
      <c r="C777" s="183" t="s">
        <v>3720</v>
      </c>
      <c r="D777" s="183"/>
      <c r="E777" s="236" t="s">
        <v>1498</v>
      </c>
      <c r="F777" s="240" t="s">
        <v>3721</v>
      </c>
      <c r="G777" s="232" t="s">
        <v>3722</v>
      </c>
      <c r="H777" s="219" t="str">
        <f t="shared" si="64"/>
        <v>фото</v>
      </c>
      <c r="I777" s="132" t="s">
        <v>3723</v>
      </c>
      <c r="J777" s="133" t="s">
        <v>32</v>
      </c>
      <c r="K777" s="134">
        <v>1</v>
      </c>
      <c r="L777" s="182">
        <v>157.5</v>
      </c>
      <c r="M777" s="213">
        <v>1</v>
      </c>
      <c r="N777" s="94"/>
      <c r="O777" s="91">
        <f t="shared" si="65"/>
        <v>0</v>
      </c>
      <c r="P777" s="92">
        <v>4607109973608</v>
      </c>
      <c r="Q777" s="97" t="s">
        <v>46</v>
      </c>
      <c r="R777" s="137" t="s">
        <v>3715</v>
      </c>
    </row>
    <row r="778" spans="1:18" ht="72.2" customHeight="1">
      <c r="A778" s="96">
        <v>765</v>
      </c>
      <c r="B778" s="222">
        <v>3873</v>
      </c>
      <c r="C778" s="183" t="s">
        <v>1981</v>
      </c>
      <c r="D778" s="183"/>
      <c r="E778" s="235" t="s">
        <v>1498</v>
      </c>
      <c r="F778" s="239" t="s">
        <v>1982</v>
      </c>
      <c r="G778" s="231" t="s">
        <v>1983</v>
      </c>
      <c r="H778" s="219" t="str">
        <f t="shared" si="64"/>
        <v>фото</v>
      </c>
      <c r="I778" s="132" t="s">
        <v>1984</v>
      </c>
      <c r="J778" s="133" t="s">
        <v>32</v>
      </c>
      <c r="K778" s="134">
        <v>1</v>
      </c>
      <c r="L778" s="182">
        <v>156.1</v>
      </c>
      <c r="M778" s="213">
        <v>1</v>
      </c>
      <c r="N778" s="94"/>
      <c r="O778" s="91">
        <f t="shared" si="65"/>
        <v>0</v>
      </c>
      <c r="P778" s="92">
        <v>4607109980910</v>
      </c>
      <c r="Q778" s="138"/>
      <c r="R778" s="137" t="s">
        <v>3715</v>
      </c>
    </row>
    <row r="779" spans="1:18" ht="72.2" customHeight="1">
      <c r="A779" s="96">
        <v>766</v>
      </c>
      <c r="B779" s="222">
        <v>13894</v>
      </c>
      <c r="C779" s="183" t="s">
        <v>1985</v>
      </c>
      <c r="D779" s="183"/>
      <c r="E779" s="235" t="s">
        <v>1498</v>
      </c>
      <c r="F779" s="239" t="s">
        <v>1986</v>
      </c>
      <c r="G779" s="231" t="s">
        <v>1987</v>
      </c>
      <c r="H779" s="219" t="str">
        <f t="shared" si="64"/>
        <v>фото</v>
      </c>
      <c r="I779" s="132" t="s">
        <v>1988</v>
      </c>
      <c r="J779" s="133" t="s">
        <v>32</v>
      </c>
      <c r="K779" s="134">
        <v>1</v>
      </c>
      <c r="L779" s="182">
        <v>194.7</v>
      </c>
      <c r="M779" s="213">
        <v>1</v>
      </c>
      <c r="N779" s="94"/>
      <c r="O779" s="91">
        <f t="shared" si="65"/>
        <v>0</v>
      </c>
      <c r="P779" s="92">
        <v>4607109918616</v>
      </c>
      <c r="Q779" s="138"/>
      <c r="R779" s="137" t="s">
        <v>3715</v>
      </c>
    </row>
    <row r="780" spans="1:18" ht="72.2" customHeight="1">
      <c r="A780" s="96">
        <v>767</v>
      </c>
      <c r="B780" s="222">
        <v>13864</v>
      </c>
      <c r="C780" s="183" t="s">
        <v>1989</v>
      </c>
      <c r="D780" s="183"/>
      <c r="E780" s="235" t="s">
        <v>1498</v>
      </c>
      <c r="F780" s="239" t="s">
        <v>1990</v>
      </c>
      <c r="G780" s="231" t="s">
        <v>1991</v>
      </c>
      <c r="H780" s="219" t="str">
        <f t="shared" si="64"/>
        <v>фото</v>
      </c>
      <c r="I780" s="132" t="s">
        <v>1992</v>
      </c>
      <c r="J780" s="133" t="s">
        <v>32</v>
      </c>
      <c r="K780" s="134">
        <v>1</v>
      </c>
      <c r="L780" s="182">
        <v>156.30000000000001</v>
      </c>
      <c r="M780" s="213">
        <v>1</v>
      </c>
      <c r="N780" s="94"/>
      <c r="O780" s="91">
        <f t="shared" si="65"/>
        <v>0</v>
      </c>
      <c r="P780" s="92">
        <v>4607109918913</v>
      </c>
      <c r="Q780" s="138"/>
      <c r="R780" s="137" t="s">
        <v>3715</v>
      </c>
    </row>
    <row r="781" spans="1:18" ht="72.2" customHeight="1">
      <c r="A781" s="96">
        <v>768</v>
      </c>
      <c r="B781" s="222">
        <v>13866</v>
      </c>
      <c r="C781" s="183" t="s">
        <v>1997</v>
      </c>
      <c r="D781" s="183"/>
      <c r="E781" s="235" t="s">
        <v>1498</v>
      </c>
      <c r="F781" s="239" t="s">
        <v>1998</v>
      </c>
      <c r="G781" s="231" t="s">
        <v>1999</v>
      </c>
      <c r="H781" s="219" t="str">
        <f t="shared" si="64"/>
        <v>фото</v>
      </c>
      <c r="I781" s="132" t="s">
        <v>2000</v>
      </c>
      <c r="J781" s="133" t="s">
        <v>32</v>
      </c>
      <c r="K781" s="134">
        <v>1</v>
      </c>
      <c r="L781" s="182">
        <v>190.5</v>
      </c>
      <c r="M781" s="213">
        <v>1</v>
      </c>
      <c r="N781" s="94"/>
      <c r="O781" s="91">
        <f t="shared" si="65"/>
        <v>0</v>
      </c>
      <c r="P781" s="92">
        <v>4607109918890</v>
      </c>
      <c r="Q781" s="138"/>
      <c r="R781" s="137" t="s">
        <v>3715</v>
      </c>
    </row>
    <row r="782" spans="1:18" ht="72.2" customHeight="1">
      <c r="A782" s="96">
        <v>769</v>
      </c>
      <c r="B782" s="222">
        <v>4267</v>
      </c>
      <c r="C782" s="183" t="s">
        <v>2001</v>
      </c>
      <c r="D782" s="183"/>
      <c r="E782" s="235" t="s">
        <v>1498</v>
      </c>
      <c r="F782" s="239" t="s">
        <v>2002</v>
      </c>
      <c r="G782" s="231" t="s">
        <v>2003</v>
      </c>
      <c r="H782" s="219" t="str">
        <f t="shared" si="64"/>
        <v>фото</v>
      </c>
      <c r="I782" s="132" t="s">
        <v>2004</v>
      </c>
      <c r="J782" s="133" t="s">
        <v>32</v>
      </c>
      <c r="K782" s="134">
        <v>1</v>
      </c>
      <c r="L782" s="182">
        <v>190.5</v>
      </c>
      <c r="M782" s="213">
        <v>1</v>
      </c>
      <c r="N782" s="94"/>
      <c r="O782" s="91">
        <f t="shared" si="65"/>
        <v>0</v>
      </c>
      <c r="P782" s="92">
        <v>4607109986882</v>
      </c>
      <c r="Q782" s="138"/>
      <c r="R782" s="137" t="s">
        <v>3715</v>
      </c>
    </row>
    <row r="783" spans="1:18" ht="72.2" customHeight="1">
      <c r="A783" s="96">
        <v>770</v>
      </c>
      <c r="B783" s="222">
        <v>5972</v>
      </c>
      <c r="C783" s="183" t="s">
        <v>2005</v>
      </c>
      <c r="D783" s="183"/>
      <c r="E783" s="235" t="s">
        <v>1498</v>
      </c>
      <c r="F783" s="239" t="s">
        <v>2006</v>
      </c>
      <c r="G783" s="231" t="s">
        <v>2007</v>
      </c>
      <c r="H783" s="219" t="str">
        <f t="shared" si="64"/>
        <v>фото</v>
      </c>
      <c r="I783" s="132" t="s">
        <v>2008</v>
      </c>
      <c r="J783" s="133" t="s">
        <v>32</v>
      </c>
      <c r="K783" s="134">
        <v>1</v>
      </c>
      <c r="L783" s="182">
        <v>156.30000000000001</v>
      </c>
      <c r="M783" s="213">
        <v>1</v>
      </c>
      <c r="N783" s="94"/>
      <c r="O783" s="91">
        <f t="shared" si="65"/>
        <v>0</v>
      </c>
      <c r="P783" s="92">
        <v>4607109952467</v>
      </c>
      <c r="Q783" s="138"/>
      <c r="R783" s="137" t="s">
        <v>3715</v>
      </c>
    </row>
    <row r="784" spans="1:18" ht="72.2" customHeight="1">
      <c r="A784" s="96">
        <v>771</v>
      </c>
      <c r="B784" s="222">
        <v>5302</v>
      </c>
      <c r="C784" s="183" t="s">
        <v>2009</v>
      </c>
      <c r="D784" s="183"/>
      <c r="E784" s="235" t="s">
        <v>1498</v>
      </c>
      <c r="F784" s="239" t="s">
        <v>2010</v>
      </c>
      <c r="G784" s="231" t="s">
        <v>2011</v>
      </c>
      <c r="H784" s="219" t="str">
        <f t="shared" si="64"/>
        <v>фото</v>
      </c>
      <c r="I784" s="132" t="s">
        <v>2012</v>
      </c>
      <c r="J784" s="133" t="s">
        <v>32</v>
      </c>
      <c r="K784" s="134">
        <v>1</v>
      </c>
      <c r="L784" s="182">
        <v>156.30000000000001</v>
      </c>
      <c r="M784" s="213">
        <v>1</v>
      </c>
      <c r="N784" s="94"/>
      <c r="O784" s="91">
        <f t="shared" si="65"/>
        <v>0</v>
      </c>
      <c r="P784" s="92">
        <v>4607109938232</v>
      </c>
      <c r="Q784" s="138"/>
      <c r="R784" s="137" t="s">
        <v>3715</v>
      </c>
    </row>
    <row r="785" spans="1:18" ht="72.2" customHeight="1">
      <c r="A785" s="96">
        <v>772</v>
      </c>
      <c r="B785" s="222">
        <v>7006</v>
      </c>
      <c r="C785" s="183" t="s">
        <v>2034</v>
      </c>
      <c r="D785" s="183"/>
      <c r="E785" s="235" t="s">
        <v>1498</v>
      </c>
      <c r="F785" s="239" t="s">
        <v>3724</v>
      </c>
      <c r="G785" s="231" t="s">
        <v>2035</v>
      </c>
      <c r="H785" s="219" t="str">
        <f t="shared" si="64"/>
        <v>фото</v>
      </c>
      <c r="I785" s="132" t="s">
        <v>2036</v>
      </c>
      <c r="J785" s="133" t="s">
        <v>32</v>
      </c>
      <c r="K785" s="134">
        <v>1</v>
      </c>
      <c r="L785" s="182">
        <v>156.30000000000001</v>
      </c>
      <c r="M785" s="213">
        <v>1</v>
      </c>
      <c r="N785" s="94"/>
      <c r="O785" s="91">
        <f t="shared" si="65"/>
        <v>0</v>
      </c>
      <c r="P785" s="92">
        <v>4607109946503</v>
      </c>
      <c r="Q785" s="138"/>
      <c r="R785" s="137" t="s">
        <v>3715</v>
      </c>
    </row>
    <row r="786" spans="1:18" ht="72.2" customHeight="1">
      <c r="A786" s="96">
        <v>773</v>
      </c>
      <c r="B786" s="222">
        <v>6236</v>
      </c>
      <c r="C786" s="183" t="s">
        <v>2013</v>
      </c>
      <c r="D786" s="183"/>
      <c r="E786" s="235" t="s">
        <v>1498</v>
      </c>
      <c r="F786" s="239" t="s">
        <v>2014</v>
      </c>
      <c r="G786" s="231" t="s">
        <v>2015</v>
      </c>
      <c r="H786" s="219" t="str">
        <f t="shared" si="64"/>
        <v>фото</v>
      </c>
      <c r="I786" s="132" t="s">
        <v>2016</v>
      </c>
      <c r="J786" s="133" t="s">
        <v>32</v>
      </c>
      <c r="K786" s="134">
        <v>1</v>
      </c>
      <c r="L786" s="182">
        <v>160.6</v>
      </c>
      <c r="M786" s="213">
        <v>1</v>
      </c>
      <c r="N786" s="94"/>
      <c r="O786" s="91">
        <f t="shared" si="65"/>
        <v>0</v>
      </c>
      <c r="P786" s="92">
        <v>4607109933978</v>
      </c>
      <c r="Q786" s="138"/>
      <c r="R786" s="137" t="s">
        <v>3715</v>
      </c>
    </row>
    <row r="787" spans="1:18" ht="72.2" customHeight="1">
      <c r="A787" s="96">
        <v>774</v>
      </c>
      <c r="B787" s="222">
        <v>8178</v>
      </c>
      <c r="C787" s="183" t="s">
        <v>2017</v>
      </c>
      <c r="D787" s="183"/>
      <c r="E787" s="235" t="s">
        <v>1498</v>
      </c>
      <c r="F787" s="239" t="s">
        <v>2018</v>
      </c>
      <c r="G787" s="231" t="s">
        <v>2019</v>
      </c>
      <c r="H787" s="219" t="str">
        <f t="shared" si="64"/>
        <v>фото</v>
      </c>
      <c r="I787" s="132" t="s">
        <v>2020</v>
      </c>
      <c r="J787" s="133" t="s">
        <v>32</v>
      </c>
      <c r="K787" s="134">
        <v>1</v>
      </c>
      <c r="L787" s="182">
        <v>186.3</v>
      </c>
      <c r="M787" s="213">
        <v>1</v>
      </c>
      <c r="N787" s="94"/>
      <c r="O787" s="91">
        <f t="shared" si="65"/>
        <v>0</v>
      </c>
      <c r="P787" s="92">
        <v>4607109952337</v>
      </c>
      <c r="Q787" s="138"/>
      <c r="R787" s="137" t="s">
        <v>3715</v>
      </c>
    </row>
    <row r="788" spans="1:18" ht="72.2" customHeight="1">
      <c r="A788" s="96">
        <v>775</v>
      </c>
      <c r="B788" s="222">
        <v>6242</v>
      </c>
      <c r="C788" s="183" t="s">
        <v>3508</v>
      </c>
      <c r="D788" s="183"/>
      <c r="E788" s="235" t="s">
        <v>1498</v>
      </c>
      <c r="F788" s="239" t="s">
        <v>3520</v>
      </c>
      <c r="G788" s="231" t="s">
        <v>3530</v>
      </c>
      <c r="H788" s="219" t="str">
        <f t="shared" si="64"/>
        <v>фото</v>
      </c>
      <c r="I788" s="132" t="s">
        <v>3540</v>
      </c>
      <c r="J788" s="133" t="s">
        <v>32</v>
      </c>
      <c r="K788" s="134">
        <v>1</v>
      </c>
      <c r="L788" s="182">
        <v>167</v>
      </c>
      <c r="M788" s="213">
        <v>1</v>
      </c>
      <c r="N788" s="94"/>
      <c r="O788" s="91">
        <f t="shared" si="65"/>
        <v>0</v>
      </c>
      <c r="P788" s="92">
        <v>4607109933954</v>
      </c>
      <c r="Q788" s="138"/>
      <c r="R788" s="137" t="s">
        <v>3715</v>
      </c>
    </row>
    <row r="789" spans="1:18" ht="72.2" customHeight="1">
      <c r="A789" s="96">
        <v>776</v>
      </c>
      <c r="B789" s="222">
        <v>5318</v>
      </c>
      <c r="C789" s="183" t="s">
        <v>3509</v>
      </c>
      <c r="D789" s="183"/>
      <c r="E789" s="235" t="s">
        <v>1498</v>
      </c>
      <c r="F789" s="239" t="s">
        <v>3521</v>
      </c>
      <c r="G789" s="231" t="s">
        <v>3531</v>
      </c>
      <c r="H789" s="219" t="str">
        <f t="shared" si="64"/>
        <v>фото</v>
      </c>
      <c r="I789" s="132" t="s">
        <v>3541</v>
      </c>
      <c r="J789" s="133" t="s">
        <v>32</v>
      </c>
      <c r="K789" s="134">
        <v>1</v>
      </c>
      <c r="L789" s="182">
        <v>187.2</v>
      </c>
      <c r="M789" s="213">
        <v>1</v>
      </c>
      <c r="N789" s="94"/>
      <c r="O789" s="91">
        <f t="shared" si="65"/>
        <v>0</v>
      </c>
      <c r="P789" s="92">
        <v>4607109938003</v>
      </c>
      <c r="Q789" s="138">
        <v>2022</v>
      </c>
      <c r="R789" s="137" t="s">
        <v>3715</v>
      </c>
    </row>
    <row r="790" spans="1:18" ht="72.2" customHeight="1">
      <c r="A790" s="96">
        <v>777</v>
      </c>
      <c r="B790" s="222">
        <v>5486</v>
      </c>
      <c r="C790" s="183" t="s">
        <v>2021</v>
      </c>
      <c r="D790" s="183"/>
      <c r="E790" s="235" t="s">
        <v>1498</v>
      </c>
      <c r="F790" s="239" t="s">
        <v>2022</v>
      </c>
      <c r="G790" s="231" t="s">
        <v>2023</v>
      </c>
      <c r="H790" s="219" t="str">
        <f t="shared" si="64"/>
        <v>фото</v>
      </c>
      <c r="I790" s="132" t="s">
        <v>2024</v>
      </c>
      <c r="J790" s="133" t="s">
        <v>32</v>
      </c>
      <c r="K790" s="134">
        <v>1</v>
      </c>
      <c r="L790" s="182">
        <v>170.4</v>
      </c>
      <c r="M790" s="213">
        <v>1</v>
      </c>
      <c r="N790" s="94"/>
      <c r="O790" s="91">
        <f t="shared" si="65"/>
        <v>0</v>
      </c>
      <c r="P790" s="92">
        <v>4607109974032</v>
      </c>
      <c r="Q790" s="138"/>
      <c r="R790" s="137" t="s">
        <v>3715</v>
      </c>
    </row>
    <row r="791" spans="1:18" ht="72.2" customHeight="1">
      <c r="A791" s="96">
        <v>778</v>
      </c>
      <c r="B791" s="222">
        <v>3527</v>
      </c>
      <c r="C791" s="183" t="s">
        <v>2025</v>
      </c>
      <c r="D791" s="183"/>
      <c r="E791" s="235" t="s">
        <v>1498</v>
      </c>
      <c r="F791" s="239" t="s">
        <v>2026</v>
      </c>
      <c r="G791" s="231" t="s">
        <v>2027</v>
      </c>
      <c r="H791" s="219" t="str">
        <f t="shared" si="64"/>
        <v>фото</v>
      </c>
      <c r="I791" s="132" t="s">
        <v>2028</v>
      </c>
      <c r="J791" s="133" t="s">
        <v>32</v>
      </c>
      <c r="K791" s="134">
        <v>1</v>
      </c>
      <c r="L791" s="182">
        <v>177.8</v>
      </c>
      <c r="M791" s="213">
        <v>1</v>
      </c>
      <c r="N791" s="94"/>
      <c r="O791" s="91">
        <f t="shared" si="65"/>
        <v>0</v>
      </c>
      <c r="P791" s="92">
        <v>4607109972588</v>
      </c>
      <c r="Q791" s="138"/>
      <c r="R791" s="137" t="s">
        <v>3715</v>
      </c>
    </row>
    <row r="792" spans="1:18" ht="59.1" customHeight="1">
      <c r="A792" s="96">
        <v>779</v>
      </c>
      <c r="B792" s="222">
        <v>14427</v>
      </c>
      <c r="C792" s="183" t="s">
        <v>3725</v>
      </c>
      <c r="D792" s="183"/>
      <c r="E792" s="236" t="s">
        <v>1498</v>
      </c>
      <c r="F792" s="240" t="s">
        <v>3726</v>
      </c>
      <c r="G792" s="232" t="s">
        <v>3727</v>
      </c>
      <c r="H792" s="219" t="str">
        <f t="shared" si="64"/>
        <v>фото</v>
      </c>
      <c r="I792" s="132" t="s">
        <v>3728</v>
      </c>
      <c r="J792" s="133" t="s">
        <v>32</v>
      </c>
      <c r="K792" s="134">
        <v>1</v>
      </c>
      <c r="L792" s="182">
        <v>190.5</v>
      </c>
      <c r="M792" s="213">
        <v>1</v>
      </c>
      <c r="N792" s="94"/>
      <c r="O792" s="91">
        <f t="shared" si="65"/>
        <v>0</v>
      </c>
      <c r="P792" s="92">
        <v>4607109987056</v>
      </c>
      <c r="Q792" s="97" t="s">
        <v>46</v>
      </c>
      <c r="R792" s="137" t="s">
        <v>3715</v>
      </c>
    </row>
    <row r="793" spans="1:18" ht="72.2" customHeight="1">
      <c r="A793" s="96">
        <v>780</v>
      </c>
      <c r="B793" s="222">
        <v>8209</v>
      </c>
      <c r="C793" s="183" t="s">
        <v>2032</v>
      </c>
      <c r="D793" s="183"/>
      <c r="E793" s="235" t="s">
        <v>1498</v>
      </c>
      <c r="F793" s="239" t="s">
        <v>83</v>
      </c>
      <c r="G793" s="231" t="s">
        <v>82</v>
      </c>
      <c r="H793" s="219" t="str">
        <f t="shared" si="64"/>
        <v>фото</v>
      </c>
      <c r="I793" s="132" t="s">
        <v>2033</v>
      </c>
      <c r="J793" s="133" t="s">
        <v>32</v>
      </c>
      <c r="K793" s="134">
        <v>1</v>
      </c>
      <c r="L793" s="182">
        <v>168.4</v>
      </c>
      <c r="M793" s="213">
        <v>1</v>
      </c>
      <c r="N793" s="94"/>
      <c r="O793" s="91">
        <f t="shared" si="65"/>
        <v>0</v>
      </c>
      <c r="P793" s="92">
        <v>4607109952405</v>
      </c>
      <c r="Q793" s="138"/>
      <c r="R793" s="137" t="s">
        <v>3715</v>
      </c>
    </row>
    <row r="794" spans="1:18" ht="72.2" customHeight="1">
      <c r="A794" s="96">
        <v>781</v>
      </c>
      <c r="B794" s="222">
        <v>3531</v>
      </c>
      <c r="C794" s="183" t="s">
        <v>2037</v>
      </c>
      <c r="D794" s="183"/>
      <c r="E794" s="235" t="s">
        <v>1498</v>
      </c>
      <c r="F794" s="239" t="s">
        <v>2038</v>
      </c>
      <c r="G794" s="231" t="s">
        <v>2039</v>
      </c>
      <c r="H794" s="219" t="str">
        <f t="shared" si="64"/>
        <v>фото</v>
      </c>
      <c r="I794" s="132" t="s">
        <v>2040</v>
      </c>
      <c r="J794" s="133" t="s">
        <v>32</v>
      </c>
      <c r="K794" s="134">
        <v>1</v>
      </c>
      <c r="L794" s="182">
        <v>168.4</v>
      </c>
      <c r="M794" s="213">
        <v>1</v>
      </c>
      <c r="N794" s="94"/>
      <c r="O794" s="91">
        <f t="shared" si="65"/>
        <v>0</v>
      </c>
      <c r="P794" s="92">
        <v>4607109972595</v>
      </c>
      <c r="Q794" s="138"/>
      <c r="R794" s="137" t="s">
        <v>3715</v>
      </c>
    </row>
    <row r="795" spans="1:18" ht="72.2" customHeight="1">
      <c r="A795" s="96">
        <v>782</v>
      </c>
      <c r="B795" s="222">
        <v>7910</v>
      </c>
      <c r="C795" s="183" t="s">
        <v>2041</v>
      </c>
      <c r="D795" s="183"/>
      <c r="E795" s="235" t="s">
        <v>1498</v>
      </c>
      <c r="F795" s="239" t="s">
        <v>2042</v>
      </c>
      <c r="G795" s="231" t="s">
        <v>2043</v>
      </c>
      <c r="H795" s="219" t="str">
        <f t="shared" si="64"/>
        <v>фото</v>
      </c>
      <c r="I795" s="132" t="s">
        <v>2044</v>
      </c>
      <c r="J795" s="133" t="s">
        <v>32</v>
      </c>
      <c r="K795" s="134">
        <v>1</v>
      </c>
      <c r="L795" s="182">
        <v>157.5</v>
      </c>
      <c r="M795" s="213">
        <v>1</v>
      </c>
      <c r="N795" s="94"/>
      <c r="O795" s="91">
        <f t="shared" si="65"/>
        <v>0</v>
      </c>
      <c r="P795" s="92">
        <v>4607109969601</v>
      </c>
      <c r="Q795" s="138"/>
      <c r="R795" s="137" t="s">
        <v>3715</v>
      </c>
    </row>
    <row r="796" spans="1:18" ht="59.1" customHeight="1">
      <c r="A796" s="96">
        <v>783</v>
      </c>
      <c r="B796" s="222">
        <v>13861</v>
      </c>
      <c r="C796" s="183" t="s">
        <v>2045</v>
      </c>
      <c r="D796" s="183"/>
      <c r="E796" s="235" t="s">
        <v>1498</v>
      </c>
      <c r="F796" s="239" t="s">
        <v>3729</v>
      </c>
      <c r="G796" s="231" t="s">
        <v>3730</v>
      </c>
      <c r="H796" s="219" t="str">
        <f t="shared" si="64"/>
        <v>фото</v>
      </c>
      <c r="I796" s="132" t="s">
        <v>3731</v>
      </c>
      <c r="J796" s="133" t="s">
        <v>32</v>
      </c>
      <c r="K796" s="134">
        <v>1</v>
      </c>
      <c r="L796" s="182">
        <v>153.9</v>
      </c>
      <c r="M796" s="213">
        <v>1</v>
      </c>
      <c r="N796" s="94"/>
      <c r="O796" s="91">
        <f t="shared" si="65"/>
        <v>0</v>
      </c>
      <c r="P796" s="92">
        <v>4607109918944</v>
      </c>
      <c r="Q796" s="138"/>
      <c r="R796" s="137" t="s">
        <v>3715</v>
      </c>
    </row>
    <row r="797" spans="1:18" ht="72.2" customHeight="1">
      <c r="A797" s="96">
        <v>784</v>
      </c>
      <c r="B797" s="222">
        <v>3536</v>
      </c>
      <c r="C797" s="183" t="s">
        <v>2046</v>
      </c>
      <c r="D797" s="183"/>
      <c r="E797" s="235" t="s">
        <v>1498</v>
      </c>
      <c r="F797" s="239" t="s">
        <v>2047</v>
      </c>
      <c r="G797" s="231" t="s">
        <v>2048</v>
      </c>
      <c r="H797" s="219" t="str">
        <f t="shared" si="64"/>
        <v>фото</v>
      </c>
      <c r="I797" s="132" t="s">
        <v>2049</v>
      </c>
      <c r="J797" s="133" t="s">
        <v>32</v>
      </c>
      <c r="K797" s="134">
        <v>1</v>
      </c>
      <c r="L797" s="182">
        <v>170.4</v>
      </c>
      <c r="M797" s="213">
        <v>1</v>
      </c>
      <c r="N797" s="94"/>
      <c r="O797" s="91">
        <f t="shared" si="65"/>
        <v>0</v>
      </c>
      <c r="P797" s="92">
        <v>4607109972618</v>
      </c>
      <c r="Q797" s="138"/>
      <c r="R797" s="137" t="s">
        <v>3715</v>
      </c>
    </row>
    <row r="798" spans="1:18" ht="72.2" customHeight="1">
      <c r="A798" s="96">
        <v>785</v>
      </c>
      <c r="B798" s="222">
        <v>5312</v>
      </c>
      <c r="C798" s="183" t="s">
        <v>2050</v>
      </c>
      <c r="D798" s="183"/>
      <c r="E798" s="235" t="s">
        <v>1498</v>
      </c>
      <c r="F798" s="239" t="s">
        <v>2051</v>
      </c>
      <c r="G798" s="231" t="s">
        <v>2052</v>
      </c>
      <c r="H798" s="219" t="str">
        <f t="shared" si="64"/>
        <v>фото</v>
      </c>
      <c r="I798" s="132" t="s">
        <v>2053</v>
      </c>
      <c r="J798" s="133" t="s">
        <v>32</v>
      </c>
      <c r="K798" s="134">
        <v>1</v>
      </c>
      <c r="L798" s="182">
        <v>168.2</v>
      </c>
      <c r="M798" s="213">
        <v>1</v>
      </c>
      <c r="N798" s="94"/>
      <c r="O798" s="91">
        <f t="shared" si="65"/>
        <v>0</v>
      </c>
      <c r="P798" s="92">
        <v>4607109938133</v>
      </c>
      <c r="Q798" s="138"/>
      <c r="R798" s="137" t="s">
        <v>3715</v>
      </c>
    </row>
    <row r="799" spans="1:18" ht="72.2" customHeight="1">
      <c r="A799" s="96">
        <v>786</v>
      </c>
      <c r="B799" s="222">
        <v>4269</v>
      </c>
      <c r="C799" s="183" t="s">
        <v>2054</v>
      </c>
      <c r="D799" s="183"/>
      <c r="E799" s="235" t="s">
        <v>1498</v>
      </c>
      <c r="F799" s="239" t="s">
        <v>2055</v>
      </c>
      <c r="G799" s="231" t="s">
        <v>2056</v>
      </c>
      <c r="H799" s="219" t="str">
        <f t="shared" si="64"/>
        <v>фото</v>
      </c>
      <c r="I799" s="132" t="s">
        <v>2057</v>
      </c>
      <c r="J799" s="133" t="s">
        <v>32</v>
      </c>
      <c r="K799" s="134">
        <v>1</v>
      </c>
      <c r="L799" s="182">
        <v>171.3</v>
      </c>
      <c r="M799" s="213">
        <v>1</v>
      </c>
      <c r="N799" s="94"/>
      <c r="O799" s="91">
        <f t="shared" si="65"/>
        <v>0</v>
      </c>
      <c r="P799" s="92">
        <v>4607109986905</v>
      </c>
      <c r="Q799" s="138"/>
      <c r="R799" s="137" t="s">
        <v>3715</v>
      </c>
    </row>
    <row r="800" spans="1:18" ht="72.2" customHeight="1">
      <c r="A800" s="96">
        <v>787</v>
      </c>
      <c r="B800" s="222">
        <v>4342</v>
      </c>
      <c r="C800" s="183" t="s">
        <v>2058</v>
      </c>
      <c r="D800" s="183"/>
      <c r="E800" s="235" t="s">
        <v>1498</v>
      </c>
      <c r="F800" s="239" t="s">
        <v>2059</v>
      </c>
      <c r="G800" s="231" t="s">
        <v>2060</v>
      </c>
      <c r="H800" s="219" t="str">
        <f t="shared" si="64"/>
        <v>фото</v>
      </c>
      <c r="I800" s="132" t="s">
        <v>2061</v>
      </c>
      <c r="J800" s="133" t="s">
        <v>32</v>
      </c>
      <c r="K800" s="134">
        <v>1</v>
      </c>
      <c r="L800" s="182">
        <v>168.4</v>
      </c>
      <c r="M800" s="213">
        <v>1</v>
      </c>
      <c r="N800" s="94"/>
      <c r="O800" s="91">
        <f t="shared" si="65"/>
        <v>0</v>
      </c>
      <c r="P800" s="92">
        <v>4607109929377</v>
      </c>
      <c r="Q800" s="138"/>
      <c r="R800" s="137" t="s">
        <v>3715</v>
      </c>
    </row>
    <row r="801" spans="1:18" ht="59.1" customHeight="1">
      <c r="A801" s="96">
        <v>788</v>
      </c>
      <c r="B801" s="222">
        <v>3542</v>
      </c>
      <c r="C801" s="183" t="s">
        <v>2062</v>
      </c>
      <c r="D801" s="183"/>
      <c r="E801" s="235" t="s">
        <v>1498</v>
      </c>
      <c r="F801" s="239" t="s">
        <v>238</v>
      </c>
      <c r="G801" s="231" t="s">
        <v>239</v>
      </c>
      <c r="H801" s="219" t="str">
        <f t="shared" si="64"/>
        <v>фото</v>
      </c>
      <c r="I801" s="132" t="s">
        <v>2063</v>
      </c>
      <c r="J801" s="133" t="s">
        <v>32</v>
      </c>
      <c r="K801" s="134">
        <v>1</v>
      </c>
      <c r="L801" s="182">
        <v>171.4</v>
      </c>
      <c r="M801" s="213">
        <v>1</v>
      </c>
      <c r="N801" s="94"/>
      <c r="O801" s="91">
        <f t="shared" si="65"/>
        <v>0</v>
      </c>
      <c r="P801" s="92">
        <v>4607109972656</v>
      </c>
      <c r="Q801" s="138"/>
      <c r="R801" s="137" t="s">
        <v>3715</v>
      </c>
    </row>
    <row r="802" spans="1:18" ht="72.2" customHeight="1">
      <c r="A802" s="96">
        <v>789</v>
      </c>
      <c r="B802" s="222">
        <v>3546</v>
      </c>
      <c r="C802" s="183" t="s">
        <v>2064</v>
      </c>
      <c r="D802" s="183"/>
      <c r="E802" s="235" t="s">
        <v>1498</v>
      </c>
      <c r="F802" s="239" t="s">
        <v>2065</v>
      </c>
      <c r="G802" s="231" t="s">
        <v>2066</v>
      </c>
      <c r="H802" s="219" t="str">
        <f t="shared" si="64"/>
        <v>фото</v>
      </c>
      <c r="I802" s="132" t="s">
        <v>2067</v>
      </c>
      <c r="J802" s="133" t="s">
        <v>32</v>
      </c>
      <c r="K802" s="134">
        <v>1</v>
      </c>
      <c r="L802" s="182">
        <v>162.80000000000001</v>
      </c>
      <c r="M802" s="213">
        <v>1</v>
      </c>
      <c r="N802" s="94"/>
      <c r="O802" s="91">
        <f t="shared" si="65"/>
        <v>0</v>
      </c>
      <c r="P802" s="92">
        <v>4607109972670</v>
      </c>
      <c r="Q802" s="138"/>
      <c r="R802" s="137" t="s">
        <v>3715</v>
      </c>
    </row>
    <row r="803" spans="1:18" ht="72.2" customHeight="1">
      <c r="A803" s="96">
        <v>790</v>
      </c>
      <c r="B803" s="222">
        <v>3548</v>
      </c>
      <c r="C803" s="183" t="s">
        <v>2068</v>
      </c>
      <c r="D803" s="183"/>
      <c r="E803" s="235" t="s">
        <v>1498</v>
      </c>
      <c r="F803" s="239" t="s">
        <v>2069</v>
      </c>
      <c r="G803" s="231" t="s">
        <v>2070</v>
      </c>
      <c r="H803" s="219" t="str">
        <f t="shared" si="64"/>
        <v>фото</v>
      </c>
      <c r="I803" s="132" t="s">
        <v>2071</v>
      </c>
      <c r="J803" s="133" t="s">
        <v>32</v>
      </c>
      <c r="K803" s="134">
        <v>1</v>
      </c>
      <c r="L803" s="182">
        <v>156.30000000000001</v>
      </c>
      <c r="M803" s="213">
        <v>1</v>
      </c>
      <c r="N803" s="94"/>
      <c r="O803" s="91">
        <f t="shared" si="65"/>
        <v>0</v>
      </c>
      <c r="P803" s="92">
        <v>4607109972687</v>
      </c>
      <c r="Q803" s="138"/>
      <c r="R803" s="137" t="s">
        <v>3715</v>
      </c>
    </row>
    <row r="804" spans="1:18" ht="62.65" customHeight="1">
      <c r="A804" s="96">
        <v>791</v>
      </c>
      <c r="B804" s="222">
        <v>3857</v>
      </c>
      <c r="C804" s="183" t="s">
        <v>2072</v>
      </c>
      <c r="D804" s="183"/>
      <c r="E804" s="235" t="s">
        <v>1498</v>
      </c>
      <c r="F804" s="239" t="s">
        <v>2073</v>
      </c>
      <c r="G804" s="231" t="s">
        <v>2074</v>
      </c>
      <c r="H804" s="219" t="str">
        <f t="shared" si="64"/>
        <v>фото</v>
      </c>
      <c r="I804" s="132" t="s">
        <v>2075</v>
      </c>
      <c r="J804" s="133" t="s">
        <v>32</v>
      </c>
      <c r="K804" s="134">
        <v>1</v>
      </c>
      <c r="L804" s="182">
        <v>190.5</v>
      </c>
      <c r="M804" s="213">
        <v>1</v>
      </c>
      <c r="N804" s="94"/>
      <c r="O804" s="91">
        <f t="shared" si="65"/>
        <v>0</v>
      </c>
      <c r="P804" s="92">
        <v>4607109980750</v>
      </c>
      <c r="Q804" s="138"/>
      <c r="R804" s="137" t="s">
        <v>3715</v>
      </c>
    </row>
    <row r="805" spans="1:18" ht="72.2" customHeight="1">
      <c r="A805" s="96">
        <v>792</v>
      </c>
      <c r="B805" s="222">
        <v>5307</v>
      </c>
      <c r="C805" s="183" t="s">
        <v>3510</v>
      </c>
      <c r="D805" s="183"/>
      <c r="E805" s="235" t="s">
        <v>1498</v>
      </c>
      <c r="F805" s="239" t="s">
        <v>3522</v>
      </c>
      <c r="G805" s="231" t="s">
        <v>3532</v>
      </c>
      <c r="H805" s="219" t="str">
        <f t="shared" si="64"/>
        <v>фото</v>
      </c>
      <c r="I805" s="132" t="s">
        <v>3542</v>
      </c>
      <c r="J805" s="133" t="s">
        <v>32</v>
      </c>
      <c r="K805" s="134">
        <v>1</v>
      </c>
      <c r="L805" s="182">
        <v>172.4</v>
      </c>
      <c r="M805" s="213">
        <v>1</v>
      </c>
      <c r="N805" s="94"/>
      <c r="O805" s="91">
        <f t="shared" si="65"/>
        <v>0</v>
      </c>
      <c r="P805" s="92">
        <v>4607109991763</v>
      </c>
      <c r="Q805" s="138">
        <v>2022</v>
      </c>
      <c r="R805" s="137" t="s">
        <v>3715</v>
      </c>
    </row>
    <row r="806" spans="1:18" ht="59.1" customHeight="1">
      <c r="A806" s="96">
        <v>793</v>
      </c>
      <c r="B806" s="222">
        <v>5313</v>
      </c>
      <c r="C806" s="183" t="s">
        <v>2076</v>
      </c>
      <c r="D806" s="183"/>
      <c r="E806" s="235" t="s">
        <v>1498</v>
      </c>
      <c r="F806" s="239" t="s">
        <v>2077</v>
      </c>
      <c r="G806" s="231" t="s">
        <v>2078</v>
      </c>
      <c r="H806" s="219" t="str">
        <f t="shared" si="64"/>
        <v>фото</v>
      </c>
      <c r="I806" s="132" t="s">
        <v>2079</v>
      </c>
      <c r="J806" s="133" t="s">
        <v>32</v>
      </c>
      <c r="K806" s="134">
        <v>1</v>
      </c>
      <c r="L806" s="182">
        <v>156.30000000000001</v>
      </c>
      <c r="M806" s="213">
        <v>1</v>
      </c>
      <c r="N806" s="94"/>
      <c r="O806" s="91">
        <f t="shared" si="65"/>
        <v>0</v>
      </c>
      <c r="P806" s="92">
        <v>4607109938126</v>
      </c>
      <c r="Q806" s="138"/>
      <c r="R806" s="137" t="s">
        <v>3715</v>
      </c>
    </row>
    <row r="807" spans="1:18" ht="72.2" customHeight="1">
      <c r="A807" s="96">
        <v>794</v>
      </c>
      <c r="B807" s="222">
        <v>3555</v>
      </c>
      <c r="C807" s="183" t="s">
        <v>2080</v>
      </c>
      <c r="D807" s="183"/>
      <c r="E807" s="235" t="s">
        <v>1498</v>
      </c>
      <c r="F807" s="239" t="s">
        <v>2081</v>
      </c>
      <c r="G807" s="231" t="s">
        <v>2082</v>
      </c>
      <c r="H807" s="219" t="str">
        <f t="shared" si="64"/>
        <v>фото</v>
      </c>
      <c r="I807" s="132" t="s">
        <v>2083</v>
      </c>
      <c r="J807" s="133" t="s">
        <v>32</v>
      </c>
      <c r="K807" s="134">
        <v>1</v>
      </c>
      <c r="L807" s="182">
        <v>178.9</v>
      </c>
      <c r="M807" s="213">
        <v>1</v>
      </c>
      <c r="N807" s="94"/>
      <c r="O807" s="91">
        <f t="shared" si="65"/>
        <v>0</v>
      </c>
      <c r="P807" s="92">
        <v>4607109972717</v>
      </c>
      <c r="Q807" s="138"/>
      <c r="R807" s="137" t="s">
        <v>3715</v>
      </c>
    </row>
    <row r="808" spans="1:18" ht="72.2" customHeight="1">
      <c r="A808" s="96">
        <v>795</v>
      </c>
      <c r="B808" s="222">
        <v>6257</v>
      </c>
      <c r="C808" s="183" t="s">
        <v>2084</v>
      </c>
      <c r="D808" s="183"/>
      <c r="E808" s="235" t="s">
        <v>1498</v>
      </c>
      <c r="F808" s="239" t="s">
        <v>2085</v>
      </c>
      <c r="G808" s="231" t="s">
        <v>2086</v>
      </c>
      <c r="H808" s="219" t="str">
        <f t="shared" si="64"/>
        <v>фото</v>
      </c>
      <c r="I808" s="132" t="s">
        <v>2087</v>
      </c>
      <c r="J808" s="133" t="s">
        <v>32</v>
      </c>
      <c r="K808" s="134">
        <v>1</v>
      </c>
      <c r="L808" s="182">
        <v>162.80000000000001</v>
      </c>
      <c r="M808" s="213">
        <v>1</v>
      </c>
      <c r="N808" s="94"/>
      <c r="O808" s="91">
        <f t="shared" si="65"/>
        <v>0</v>
      </c>
      <c r="P808" s="92">
        <v>4607109933886</v>
      </c>
      <c r="Q808" s="138"/>
      <c r="R808" s="137" t="s">
        <v>3715</v>
      </c>
    </row>
    <row r="809" spans="1:18" ht="72.2" customHeight="1">
      <c r="A809" s="96">
        <v>796</v>
      </c>
      <c r="B809" s="222">
        <v>7917</v>
      </c>
      <c r="C809" s="183" t="s">
        <v>2088</v>
      </c>
      <c r="D809" s="183"/>
      <c r="E809" s="235" t="s">
        <v>1498</v>
      </c>
      <c r="F809" s="239" t="s">
        <v>2089</v>
      </c>
      <c r="G809" s="231" t="s">
        <v>2090</v>
      </c>
      <c r="H809" s="219" t="str">
        <f t="shared" si="64"/>
        <v>фото</v>
      </c>
      <c r="I809" s="132" t="s">
        <v>2091</v>
      </c>
      <c r="J809" s="133" t="s">
        <v>32</v>
      </c>
      <c r="K809" s="134">
        <v>1</v>
      </c>
      <c r="L809" s="182">
        <v>171.3</v>
      </c>
      <c r="M809" s="213">
        <v>1</v>
      </c>
      <c r="N809" s="94"/>
      <c r="O809" s="91">
        <f t="shared" si="65"/>
        <v>0</v>
      </c>
      <c r="P809" s="92">
        <v>4607109974087</v>
      </c>
      <c r="Q809" s="138"/>
      <c r="R809" s="137" t="s">
        <v>3715</v>
      </c>
    </row>
    <row r="810" spans="1:18" ht="72.2" customHeight="1">
      <c r="A810" s="96">
        <v>797</v>
      </c>
      <c r="B810" s="222">
        <v>13882</v>
      </c>
      <c r="C810" s="183" t="s">
        <v>3511</v>
      </c>
      <c r="D810" s="183"/>
      <c r="E810" s="235" t="s">
        <v>1498</v>
      </c>
      <c r="F810" s="239" t="s">
        <v>3523</v>
      </c>
      <c r="G810" s="231" t="s">
        <v>3533</v>
      </c>
      <c r="H810" s="219" t="str">
        <f t="shared" si="64"/>
        <v>фото</v>
      </c>
      <c r="I810" s="132" t="s">
        <v>3543</v>
      </c>
      <c r="J810" s="133" t="s">
        <v>32</v>
      </c>
      <c r="K810" s="134">
        <v>1</v>
      </c>
      <c r="L810" s="182">
        <v>187.2</v>
      </c>
      <c r="M810" s="213">
        <v>1</v>
      </c>
      <c r="N810" s="94"/>
      <c r="O810" s="91">
        <f t="shared" si="65"/>
        <v>0</v>
      </c>
      <c r="P810" s="92">
        <v>4607109933824</v>
      </c>
      <c r="Q810" s="138">
        <v>2022</v>
      </c>
      <c r="R810" s="137" t="s">
        <v>3715</v>
      </c>
    </row>
    <row r="811" spans="1:18" ht="72.2" customHeight="1">
      <c r="A811" s="96">
        <v>798</v>
      </c>
      <c r="B811" s="222">
        <v>4272</v>
      </c>
      <c r="C811" s="183" t="s">
        <v>2092</v>
      </c>
      <c r="D811" s="183"/>
      <c r="E811" s="235" t="s">
        <v>1498</v>
      </c>
      <c r="F811" s="239" t="s">
        <v>2093</v>
      </c>
      <c r="G811" s="231" t="s">
        <v>2094</v>
      </c>
      <c r="H811" s="219" t="str">
        <f t="shared" si="64"/>
        <v>фото</v>
      </c>
      <c r="I811" s="132" t="s">
        <v>2095</v>
      </c>
      <c r="J811" s="133" t="s">
        <v>32</v>
      </c>
      <c r="K811" s="134">
        <v>1</v>
      </c>
      <c r="L811" s="182">
        <v>167</v>
      </c>
      <c r="M811" s="213">
        <v>1</v>
      </c>
      <c r="N811" s="94"/>
      <c r="O811" s="91">
        <f t="shared" si="65"/>
        <v>0</v>
      </c>
      <c r="P811" s="92">
        <v>4607109986936</v>
      </c>
      <c r="Q811" s="138"/>
      <c r="R811" s="137" t="s">
        <v>3715</v>
      </c>
    </row>
    <row r="812" spans="1:18" ht="72.2" customHeight="1">
      <c r="A812" s="96">
        <v>799</v>
      </c>
      <c r="B812" s="222">
        <v>4273</v>
      </c>
      <c r="C812" s="183" t="s">
        <v>2096</v>
      </c>
      <c r="D812" s="183"/>
      <c r="E812" s="235" t="s">
        <v>1498</v>
      </c>
      <c r="F812" s="239" t="s">
        <v>2097</v>
      </c>
      <c r="G812" s="231" t="s">
        <v>2098</v>
      </c>
      <c r="H812" s="219" t="str">
        <f t="shared" si="64"/>
        <v>фото</v>
      </c>
      <c r="I812" s="132" t="s">
        <v>2099</v>
      </c>
      <c r="J812" s="133" t="s">
        <v>32</v>
      </c>
      <c r="K812" s="134">
        <v>1</v>
      </c>
      <c r="L812" s="182">
        <v>160.6</v>
      </c>
      <c r="M812" s="213">
        <v>1</v>
      </c>
      <c r="N812" s="94"/>
      <c r="O812" s="91">
        <f t="shared" si="65"/>
        <v>0</v>
      </c>
      <c r="P812" s="92">
        <v>4607109986943</v>
      </c>
      <c r="Q812" s="138"/>
      <c r="R812" s="137" t="s">
        <v>3715</v>
      </c>
    </row>
    <row r="813" spans="1:18" ht="72.2" customHeight="1">
      <c r="A813" s="96">
        <v>800</v>
      </c>
      <c r="B813" s="222">
        <v>7005</v>
      </c>
      <c r="C813" s="183" t="s">
        <v>3512</v>
      </c>
      <c r="D813" s="183"/>
      <c r="E813" s="235" t="s">
        <v>1498</v>
      </c>
      <c r="F813" s="239" t="s">
        <v>3524</v>
      </c>
      <c r="G813" s="231" t="s">
        <v>3534</v>
      </c>
      <c r="H813" s="219" t="str">
        <f t="shared" si="64"/>
        <v>фото</v>
      </c>
      <c r="I813" s="132" t="s">
        <v>3544</v>
      </c>
      <c r="J813" s="133" t="s">
        <v>32</v>
      </c>
      <c r="K813" s="134">
        <v>1</v>
      </c>
      <c r="L813" s="182">
        <v>187.2</v>
      </c>
      <c r="M813" s="213">
        <v>1</v>
      </c>
      <c r="N813" s="94"/>
      <c r="O813" s="91">
        <f t="shared" si="65"/>
        <v>0</v>
      </c>
      <c r="P813" s="92">
        <v>4607109972915</v>
      </c>
      <c r="Q813" s="138">
        <v>2022</v>
      </c>
      <c r="R813" s="137" t="s">
        <v>3715</v>
      </c>
    </row>
    <row r="814" spans="1:18" ht="72.2" customHeight="1">
      <c r="A814" s="96">
        <v>801</v>
      </c>
      <c r="B814" s="222">
        <v>16092</v>
      </c>
      <c r="C814" s="183" t="s">
        <v>2100</v>
      </c>
      <c r="D814" s="183"/>
      <c r="E814" s="235" t="s">
        <v>1498</v>
      </c>
      <c r="F814" s="239" t="s">
        <v>2101</v>
      </c>
      <c r="G814" s="231" t="s">
        <v>2102</v>
      </c>
      <c r="H814" s="219" t="str">
        <f t="shared" si="64"/>
        <v>фото</v>
      </c>
      <c r="I814" s="132" t="s">
        <v>2103</v>
      </c>
      <c r="J814" s="133" t="s">
        <v>32</v>
      </c>
      <c r="K814" s="134">
        <v>1</v>
      </c>
      <c r="L814" s="182">
        <v>161.69999999999999</v>
      </c>
      <c r="M814" s="213">
        <v>1</v>
      </c>
      <c r="N814" s="94"/>
      <c r="O814" s="91">
        <f t="shared" si="65"/>
        <v>0</v>
      </c>
      <c r="P814" s="92">
        <v>4607109914731</v>
      </c>
      <c r="Q814" s="138">
        <v>2021</v>
      </c>
      <c r="R814" s="137" t="s">
        <v>3715</v>
      </c>
    </row>
    <row r="815" spans="1:18" ht="72.2" customHeight="1">
      <c r="A815" s="96">
        <v>802</v>
      </c>
      <c r="B815" s="222">
        <v>4274</v>
      </c>
      <c r="C815" s="183" t="s">
        <v>2104</v>
      </c>
      <c r="D815" s="183"/>
      <c r="E815" s="235" t="s">
        <v>1498</v>
      </c>
      <c r="F815" s="239" t="s">
        <v>2105</v>
      </c>
      <c r="G815" s="231" t="s">
        <v>2106</v>
      </c>
      <c r="H815" s="219" t="str">
        <f t="shared" si="64"/>
        <v>фото</v>
      </c>
      <c r="I815" s="132" t="s">
        <v>2107</v>
      </c>
      <c r="J815" s="133" t="s">
        <v>32</v>
      </c>
      <c r="K815" s="134">
        <v>1</v>
      </c>
      <c r="L815" s="182">
        <v>178.9</v>
      </c>
      <c r="M815" s="213">
        <v>1</v>
      </c>
      <c r="N815" s="94"/>
      <c r="O815" s="91">
        <f t="shared" si="65"/>
        <v>0</v>
      </c>
      <c r="P815" s="92">
        <v>4607109986950</v>
      </c>
      <c r="Q815" s="138"/>
      <c r="R815" s="137" t="s">
        <v>3715</v>
      </c>
    </row>
    <row r="816" spans="1:18" ht="72.2" customHeight="1">
      <c r="A816" s="96">
        <v>803</v>
      </c>
      <c r="B816" s="222">
        <v>3566</v>
      </c>
      <c r="C816" s="183" t="s">
        <v>2112</v>
      </c>
      <c r="D816" s="183"/>
      <c r="E816" s="235" t="s">
        <v>1498</v>
      </c>
      <c r="F816" s="239" t="s">
        <v>2113</v>
      </c>
      <c r="G816" s="231" t="s">
        <v>2114</v>
      </c>
      <c r="H816" s="219" t="str">
        <f t="shared" si="64"/>
        <v>фото</v>
      </c>
      <c r="I816" s="132" t="s">
        <v>2115</v>
      </c>
      <c r="J816" s="133" t="s">
        <v>32</v>
      </c>
      <c r="K816" s="134">
        <v>1</v>
      </c>
      <c r="L816" s="182">
        <v>178.9</v>
      </c>
      <c r="M816" s="213">
        <v>1</v>
      </c>
      <c r="N816" s="94"/>
      <c r="O816" s="91">
        <f t="shared" si="65"/>
        <v>0</v>
      </c>
      <c r="P816" s="92">
        <v>4607109972755</v>
      </c>
      <c r="Q816" s="138"/>
      <c r="R816" s="137" t="s">
        <v>3715</v>
      </c>
    </row>
    <row r="817" spans="1:18" ht="72.2" customHeight="1">
      <c r="A817" s="96">
        <v>804</v>
      </c>
      <c r="B817" s="222">
        <v>3696</v>
      </c>
      <c r="C817" s="183" t="s">
        <v>2116</v>
      </c>
      <c r="D817" s="183"/>
      <c r="E817" s="235" t="s">
        <v>1498</v>
      </c>
      <c r="F817" s="239" t="s">
        <v>2117</v>
      </c>
      <c r="G817" s="231" t="s">
        <v>2118</v>
      </c>
      <c r="H817" s="219" t="str">
        <f t="shared" si="64"/>
        <v>фото</v>
      </c>
      <c r="I817" s="132" t="s">
        <v>2119</v>
      </c>
      <c r="J817" s="133" t="s">
        <v>32</v>
      </c>
      <c r="K817" s="134">
        <v>1</v>
      </c>
      <c r="L817" s="182">
        <v>190.5</v>
      </c>
      <c r="M817" s="213">
        <v>1</v>
      </c>
      <c r="N817" s="94"/>
      <c r="O817" s="91">
        <f t="shared" si="65"/>
        <v>0</v>
      </c>
      <c r="P817" s="92">
        <v>4607109952481</v>
      </c>
      <c r="Q817" s="138"/>
      <c r="R817" s="137" t="s">
        <v>3715</v>
      </c>
    </row>
    <row r="818" spans="1:18" ht="72.2" customHeight="1">
      <c r="A818" s="96">
        <v>805</v>
      </c>
      <c r="B818" s="222">
        <v>6268</v>
      </c>
      <c r="C818" s="183" t="s">
        <v>2120</v>
      </c>
      <c r="D818" s="183"/>
      <c r="E818" s="235" t="s">
        <v>1498</v>
      </c>
      <c r="F818" s="239" t="s">
        <v>2121</v>
      </c>
      <c r="G818" s="231" t="s">
        <v>2122</v>
      </c>
      <c r="H818" s="219" t="str">
        <f t="shared" si="64"/>
        <v>фото</v>
      </c>
      <c r="I818" s="132" t="s">
        <v>2123</v>
      </c>
      <c r="J818" s="133" t="s">
        <v>32</v>
      </c>
      <c r="K818" s="134">
        <v>1</v>
      </c>
      <c r="L818" s="182">
        <v>175.5</v>
      </c>
      <c r="M818" s="213">
        <v>1</v>
      </c>
      <c r="N818" s="94"/>
      <c r="O818" s="91">
        <f t="shared" si="65"/>
        <v>0</v>
      </c>
      <c r="P818" s="92">
        <v>4607109933862</v>
      </c>
      <c r="Q818" s="138"/>
      <c r="R818" s="137" t="s">
        <v>3715</v>
      </c>
    </row>
    <row r="819" spans="1:18" ht="72.2" customHeight="1">
      <c r="A819" s="96">
        <v>806</v>
      </c>
      <c r="B819" s="222">
        <v>16094</v>
      </c>
      <c r="C819" s="183" t="s">
        <v>2124</v>
      </c>
      <c r="D819" s="183"/>
      <c r="E819" s="235" t="s">
        <v>1498</v>
      </c>
      <c r="F819" s="239" t="s">
        <v>2125</v>
      </c>
      <c r="G819" s="231" t="s">
        <v>2126</v>
      </c>
      <c r="H819" s="219" t="str">
        <f t="shared" si="64"/>
        <v>фото</v>
      </c>
      <c r="I819" s="132" t="s">
        <v>2127</v>
      </c>
      <c r="J819" s="133" t="s">
        <v>32</v>
      </c>
      <c r="K819" s="134">
        <v>1</v>
      </c>
      <c r="L819" s="182">
        <v>162.80000000000001</v>
      </c>
      <c r="M819" s="213">
        <v>1</v>
      </c>
      <c r="N819" s="94"/>
      <c r="O819" s="91">
        <f t="shared" si="65"/>
        <v>0</v>
      </c>
      <c r="P819" s="92">
        <v>4607109914717</v>
      </c>
      <c r="Q819" s="138">
        <v>2021</v>
      </c>
      <c r="R819" s="137" t="s">
        <v>3715</v>
      </c>
    </row>
    <row r="820" spans="1:18" ht="66.95" customHeight="1">
      <c r="A820" s="96">
        <v>807</v>
      </c>
      <c r="B820" s="222">
        <v>5330</v>
      </c>
      <c r="C820" s="183" t="s">
        <v>3732</v>
      </c>
      <c r="D820" s="183"/>
      <c r="E820" s="236" t="s">
        <v>1498</v>
      </c>
      <c r="F820" s="240" t="s">
        <v>3733</v>
      </c>
      <c r="G820" s="232" t="s">
        <v>3734</v>
      </c>
      <c r="H820" s="219" t="str">
        <f t="shared" si="64"/>
        <v>фото</v>
      </c>
      <c r="I820" s="132" t="s">
        <v>3735</v>
      </c>
      <c r="J820" s="133" t="s">
        <v>32</v>
      </c>
      <c r="K820" s="134">
        <v>1</v>
      </c>
      <c r="L820" s="182">
        <v>190.5</v>
      </c>
      <c r="M820" s="213">
        <v>1</v>
      </c>
      <c r="N820" s="94"/>
      <c r="O820" s="91">
        <f t="shared" si="65"/>
        <v>0</v>
      </c>
      <c r="P820" s="92">
        <v>4607109946572</v>
      </c>
      <c r="Q820" s="97" t="s">
        <v>46</v>
      </c>
      <c r="R820" s="137" t="s">
        <v>3715</v>
      </c>
    </row>
    <row r="821" spans="1:18" ht="66.95" customHeight="1">
      <c r="A821" s="96">
        <v>808</v>
      </c>
      <c r="B821" s="222">
        <v>3897</v>
      </c>
      <c r="C821" s="183" t="s">
        <v>3736</v>
      </c>
      <c r="D821" s="183"/>
      <c r="E821" s="236" t="s">
        <v>1498</v>
      </c>
      <c r="F821" s="240" t="s">
        <v>3737</v>
      </c>
      <c r="G821" s="232" t="s">
        <v>3738</v>
      </c>
      <c r="H821" s="219" t="str">
        <f t="shared" si="64"/>
        <v>фото</v>
      </c>
      <c r="I821" s="132" t="s">
        <v>3739</v>
      </c>
      <c r="J821" s="133" t="s">
        <v>32</v>
      </c>
      <c r="K821" s="134">
        <v>1</v>
      </c>
      <c r="L821" s="182">
        <v>160.6</v>
      </c>
      <c r="M821" s="213">
        <v>1</v>
      </c>
      <c r="N821" s="94"/>
      <c r="O821" s="91">
        <f t="shared" si="65"/>
        <v>0</v>
      </c>
      <c r="P821" s="92">
        <v>4607109986967</v>
      </c>
      <c r="Q821" s="97" t="s">
        <v>46</v>
      </c>
      <c r="R821" s="137" t="s">
        <v>3715</v>
      </c>
    </row>
    <row r="822" spans="1:18" ht="72.2" customHeight="1">
      <c r="A822" s="96">
        <v>809</v>
      </c>
      <c r="B822" s="222">
        <v>8550</v>
      </c>
      <c r="C822" s="183" t="s">
        <v>3740</v>
      </c>
      <c r="D822" s="183"/>
      <c r="E822" s="235" t="s">
        <v>1498</v>
      </c>
      <c r="F822" s="239" t="s">
        <v>3741</v>
      </c>
      <c r="G822" s="231" t="s">
        <v>3742</v>
      </c>
      <c r="H822" s="219" t="str">
        <f t="shared" si="64"/>
        <v>фото</v>
      </c>
      <c r="I822" s="132" t="s">
        <v>3743</v>
      </c>
      <c r="J822" s="133" t="s">
        <v>32</v>
      </c>
      <c r="K822" s="134">
        <v>1</v>
      </c>
      <c r="L822" s="182">
        <v>156.30000000000001</v>
      </c>
      <c r="M822" s="213">
        <v>1</v>
      </c>
      <c r="N822" s="94"/>
      <c r="O822" s="91">
        <f t="shared" si="65"/>
        <v>0</v>
      </c>
      <c r="P822" s="92">
        <v>4607109952269</v>
      </c>
      <c r="Q822" s="138"/>
      <c r="R822" s="137" t="s">
        <v>3715</v>
      </c>
    </row>
    <row r="823" spans="1:18" ht="72.2" customHeight="1">
      <c r="A823" s="96">
        <v>810</v>
      </c>
      <c r="B823" s="222">
        <v>3868</v>
      </c>
      <c r="C823" s="183" t="s">
        <v>2128</v>
      </c>
      <c r="D823" s="183"/>
      <c r="E823" s="235" t="s">
        <v>1498</v>
      </c>
      <c r="F823" s="239" t="s">
        <v>2129</v>
      </c>
      <c r="G823" s="231" t="s">
        <v>2130</v>
      </c>
      <c r="H823" s="219" t="str">
        <f t="shared" si="64"/>
        <v>фото</v>
      </c>
      <c r="I823" s="132" t="s">
        <v>2131</v>
      </c>
      <c r="J823" s="133" t="s">
        <v>32</v>
      </c>
      <c r="K823" s="134">
        <v>1</v>
      </c>
      <c r="L823" s="182">
        <v>162.80000000000001</v>
      </c>
      <c r="M823" s="213">
        <v>1</v>
      </c>
      <c r="N823" s="94"/>
      <c r="O823" s="91">
        <f t="shared" si="65"/>
        <v>0</v>
      </c>
      <c r="P823" s="92">
        <v>4607109980866</v>
      </c>
      <c r="Q823" s="138"/>
      <c r="R823" s="137" t="s">
        <v>3715</v>
      </c>
    </row>
    <row r="824" spans="1:18" ht="72.2" customHeight="1">
      <c r="A824" s="96">
        <v>811</v>
      </c>
      <c r="B824" s="222">
        <v>3583</v>
      </c>
      <c r="C824" s="183" t="s">
        <v>2132</v>
      </c>
      <c r="D824" s="183"/>
      <c r="E824" s="235" t="s">
        <v>1498</v>
      </c>
      <c r="F824" s="239" t="s">
        <v>2133</v>
      </c>
      <c r="G824" s="231" t="s">
        <v>2134</v>
      </c>
      <c r="H824" s="219" t="str">
        <f t="shared" si="64"/>
        <v>фото</v>
      </c>
      <c r="I824" s="132" t="s">
        <v>2135</v>
      </c>
      <c r="J824" s="133" t="s">
        <v>32</v>
      </c>
      <c r="K824" s="134">
        <v>1</v>
      </c>
      <c r="L824" s="182">
        <v>199.8</v>
      </c>
      <c r="M824" s="213">
        <v>1</v>
      </c>
      <c r="N824" s="94"/>
      <c r="O824" s="91">
        <f t="shared" si="65"/>
        <v>0</v>
      </c>
      <c r="P824" s="92">
        <v>4607109972809</v>
      </c>
      <c r="Q824" s="138"/>
      <c r="R824" s="137" t="s">
        <v>3715</v>
      </c>
    </row>
    <row r="825" spans="1:18" ht="72.2" customHeight="1">
      <c r="A825" s="96">
        <v>812</v>
      </c>
      <c r="B825" s="222">
        <v>3584</v>
      </c>
      <c r="C825" s="183" t="s">
        <v>2136</v>
      </c>
      <c r="D825" s="183"/>
      <c r="E825" s="235" t="s">
        <v>1498</v>
      </c>
      <c r="F825" s="239" t="s">
        <v>2137</v>
      </c>
      <c r="G825" s="231" t="s">
        <v>2138</v>
      </c>
      <c r="H825" s="219" t="str">
        <f t="shared" si="64"/>
        <v>фото</v>
      </c>
      <c r="I825" s="132" t="s">
        <v>2139</v>
      </c>
      <c r="J825" s="133" t="s">
        <v>32</v>
      </c>
      <c r="K825" s="134">
        <v>1</v>
      </c>
      <c r="L825" s="182">
        <v>162.80000000000001</v>
      </c>
      <c r="M825" s="213">
        <v>1</v>
      </c>
      <c r="N825" s="94"/>
      <c r="O825" s="91">
        <f t="shared" si="65"/>
        <v>0</v>
      </c>
      <c r="P825" s="92">
        <v>4607109972816</v>
      </c>
      <c r="Q825" s="138"/>
      <c r="R825" s="137" t="s">
        <v>3715</v>
      </c>
    </row>
    <row r="826" spans="1:18" ht="72.2" customHeight="1">
      <c r="A826" s="96">
        <v>813</v>
      </c>
      <c r="B826" s="222">
        <v>4279</v>
      </c>
      <c r="C826" s="183" t="s">
        <v>2140</v>
      </c>
      <c r="D826" s="183"/>
      <c r="E826" s="235" t="s">
        <v>1498</v>
      </c>
      <c r="F826" s="239" t="s">
        <v>2141</v>
      </c>
      <c r="G826" s="231" t="s">
        <v>91</v>
      </c>
      <c r="H826" s="219" t="str">
        <f t="shared" si="64"/>
        <v>фото</v>
      </c>
      <c r="I826" s="132" t="s">
        <v>2142</v>
      </c>
      <c r="J826" s="133" t="s">
        <v>32</v>
      </c>
      <c r="K826" s="134">
        <v>1</v>
      </c>
      <c r="L826" s="182">
        <v>168.4</v>
      </c>
      <c r="M826" s="213">
        <v>1</v>
      </c>
      <c r="N826" s="94"/>
      <c r="O826" s="91">
        <f t="shared" si="65"/>
        <v>0</v>
      </c>
      <c r="P826" s="92">
        <v>4607109987001</v>
      </c>
      <c r="Q826" s="138"/>
      <c r="R826" s="137" t="s">
        <v>3715</v>
      </c>
    </row>
    <row r="827" spans="1:18" ht="72.2" customHeight="1">
      <c r="A827" s="96">
        <v>814</v>
      </c>
      <c r="B827" s="222">
        <v>3031</v>
      </c>
      <c r="C827" s="183" t="s">
        <v>2143</v>
      </c>
      <c r="D827" s="183"/>
      <c r="E827" s="235" t="s">
        <v>1498</v>
      </c>
      <c r="F827" s="239" t="s">
        <v>2144</v>
      </c>
      <c r="G827" s="231" t="s">
        <v>2145</v>
      </c>
      <c r="H827" s="219" t="str">
        <f t="shared" ref="H827:H848" si="66">HYPERLINK("https://www.gardenbulbs.ru/images/Dahlia_CL/thumbnails/"&amp;C827&amp;".jpg","фото")</f>
        <v>фото</v>
      </c>
      <c r="I827" s="132" t="s">
        <v>2146</v>
      </c>
      <c r="J827" s="133" t="s">
        <v>32</v>
      </c>
      <c r="K827" s="134">
        <v>1</v>
      </c>
      <c r="L827" s="182">
        <v>190.5</v>
      </c>
      <c r="M827" s="213">
        <v>1</v>
      </c>
      <c r="N827" s="94"/>
      <c r="O827" s="91">
        <f t="shared" ref="O827:O848" si="67">IF(ISERROR(L827*N827),0,L827*N827)</f>
        <v>0</v>
      </c>
      <c r="P827" s="92">
        <v>4607109929315</v>
      </c>
      <c r="Q827" s="138"/>
      <c r="R827" s="137" t="s">
        <v>3715</v>
      </c>
    </row>
    <row r="828" spans="1:18" ht="72.2" customHeight="1">
      <c r="A828" s="96">
        <v>815</v>
      </c>
      <c r="B828" s="222">
        <v>3586</v>
      </c>
      <c r="C828" s="183" t="s">
        <v>2147</v>
      </c>
      <c r="D828" s="183"/>
      <c r="E828" s="235" t="s">
        <v>1498</v>
      </c>
      <c r="F828" s="239" t="s">
        <v>2148</v>
      </c>
      <c r="G828" s="231" t="s">
        <v>2149</v>
      </c>
      <c r="H828" s="219" t="str">
        <f t="shared" si="66"/>
        <v>фото</v>
      </c>
      <c r="I828" s="132" t="s">
        <v>2150</v>
      </c>
      <c r="J828" s="133" t="s">
        <v>32</v>
      </c>
      <c r="K828" s="134">
        <v>1</v>
      </c>
      <c r="L828" s="182">
        <v>162.80000000000001</v>
      </c>
      <c r="M828" s="213">
        <v>1</v>
      </c>
      <c r="N828" s="94"/>
      <c r="O828" s="91">
        <f t="shared" si="67"/>
        <v>0</v>
      </c>
      <c r="P828" s="92">
        <v>4607109972823</v>
      </c>
      <c r="Q828" s="138"/>
      <c r="R828" s="137" t="s">
        <v>3715</v>
      </c>
    </row>
    <row r="829" spans="1:18" ht="72.2" customHeight="1">
      <c r="A829" s="96">
        <v>816</v>
      </c>
      <c r="B829" s="222">
        <v>6993</v>
      </c>
      <c r="C829" s="183" t="s">
        <v>3513</v>
      </c>
      <c r="D829" s="183"/>
      <c r="E829" s="235" t="s">
        <v>1498</v>
      </c>
      <c r="F829" s="239" t="s">
        <v>3525</v>
      </c>
      <c r="G829" s="231" t="s">
        <v>3535</v>
      </c>
      <c r="H829" s="219" t="str">
        <f t="shared" si="66"/>
        <v>фото</v>
      </c>
      <c r="I829" s="132" t="s">
        <v>3545</v>
      </c>
      <c r="J829" s="133" t="s">
        <v>32</v>
      </c>
      <c r="K829" s="134">
        <v>1</v>
      </c>
      <c r="L829" s="182">
        <v>171</v>
      </c>
      <c r="M829" s="213">
        <v>1</v>
      </c>
      <c r="N829" s="94"/>
      <c r="O829" s="91">
        <f t="shared" si="67"/>
        <v>0</v>
      </c>
      <c r="P829" s="92">
        <v>4607109952634</v>
      </c>
      <c r="Q829" s="138">
        <v>2022</v>
      </c>
      <c r="R829" s="137" t="s">
        <v>3715</v>
      </c>
    </row>
    <row r="830" spans="1:18" ht="72.2" customHeight="1">
      <c r="A830" s="96">
        <v>817</v>
      </c>
      <c r="B830" s="222">
        <v>13888</v>
      </c>
      <c r="C830" s="183" t="s">
        <v>2151</v>
      </c>
      <c r="D830" s="183"/>
      <c r="E830" s="235" t="s">
        <v>1498</v>
      </c>
      <c r="F830" s="239" t="s">
        <v>2152</v>
      </c>
      <c r="G830" s="231" t="s">
        <v>2153</v>
      </c>
      <c r="H830" s="219" t="str">
        <f t="shared" si="66"/>
        <v>фото</v>
      </c>
      <c r="I830" s="132" t="s">
        <v>2154</v>
      </c>
      <c r="J830" s="133" t="s">
        <v>32</v>
      </c>
      <c r="K830" s="134">
        <v>1</v>
      </c>
      <c r="L830" s="182">
        <v>164.7</v>
      </c>
      <c r="M830" s="213">
        <v>1</v>
      </c>
      <c r="N830" s="94"/>
      <c r="O830" s="91">
        <f t="shared" si="67"/>
        <v>0</v>
      </c>
      <c r="P830" s="92">
        <v>4607109918678</v>
      </c>
      <c r="Q830" s="138"/>
      <c r="R830" s="137" t="s">
        <v>3715</v>
      </c>
    </row>
    <row r="831" spans="1:18" ht="72.2" customHeight="1">
      <c r="A831" s="96">
        <v>818</v>
      </c>
      <c r="B831" s="222">
        <v>5325</v>
      </c>
      <c r="C831" s="183" t="s">
        <v>2155</v>
      </c>
      <c r="D831" s="183"/>
      <c r="E831" s="235" t="s">
        <v>1498</v>
      </c>
      <c r="F831" s="239" t="s">
        <v>2156</v>
      </c>
      <c r="G831" s="231" t="s">
        <v>2157</v>
      </c>
      <c r="H831" s="219" t="str">
        <f t="shared" si="66"/>
        <v>фото</v>
      </c>
      <c r="I831" s="132" t="s">
        <v>2158</v>
      </c>
      <c r="J831" s="133" t="s">
        <v>32</v>
      </c>
      <c r="K831" s="134">
        <v>1</v>
      </c>
      <c r="L831" s="182">
        <v>156.1</v>
      </c>
      <c r="M831" s="213">
        <v>1</v>
      </c>
      <c r="N831" s="94"/>
      <c r="O831" s="91">
        <f t="shared" si="67"/>
        <v>0</v>
      </c>
      <c r="P831" s="92">
        <v>4607109938010</v>
      </c>
      <c r="Q831" s="138"/>
      <c r="R831" s="137" t="s">
        <v>3715</v>
      </c>
    </row>
    <row r="832" spans="1:18" ht="72.2" customHeight="1">
      <c r="A832" s="96">
        <v>819</v>
      </c>
      <c r="B832" s="222">
        <v>7016</v>
      </c>
      <c r="C832" s="183" t="s">
        <v>2159</v>
      </c>
      <c r="D832" s="183"/>
      <c r="E832" s="235" t="s">
        <v>1498</v>
      </c>
      <c r="F832" s="239" t="s">
        <v>2160</v>
      </c>
      <c r="G832" s="231" t="s">
        <v>2161</v>
      </c>
      <c r="H832" s="219" t="str">
        <f t="shared" si="66"/>
        <v>фото</v>
      </c>
      <c r="I832" s="132" t="s">
        <v>2162</v>
      </c>
      <c r="J832" s="133" t="s">
        <v>32</v>
      </c>
      <c r="K832" s="134">
        <v>1</v>
      </c>
      <c r="L832" s="182">
        <v>163.80000000000001</v>
      </c>
      <c r="M832" s="213">
        <v>1</v>
      </c>
      <c r="N832" s="94"/>
      <c r="O832" s="91">
        <f t="shared" si="67"/>
        <v>0</v>
      </c>
      <c r="P832" s="92">
        <v>4607109946602</v>
      </c>
      <c r="Q832" s="138"/>
      <c r="R832" s="137" t="s">
        <v>3715</v>
      </c>
    </row>
    <row r="833" spans="1:18" ht="72.2" customHeight="1">
      <c r="A833" s="96">
        <v>820</v>
      </c>
      <c r="B833" s="222">
        <v>3587</v>
      </c>
      <c r="C833" s="183" t="s">
        <v>2163</v>
      </c>
      <c r="D833" s="183"/>
      <c r="E833" s="235" t="s">
        <v>1498</v>
      </c>
      <c r="F833" s="239" t="s">
        <v>2164</v>
      </c>
      <c r="G833" s="231" t="s">
        <v>2165</v>
      </c>
      <c r="H833" s="219" t="str">
        <f t="shared" si="66"/>
        <v>фото</v>
      </c>
      <c r="I833" s="132" t="s">
        <v>3744</v>
      </c>
      <c r="J833" s="133" t="s">
        <v>32</v>
      </c>
      <c r="K833" s="134">
        <v>1</v>
      </c>
      <c r="L833" s="182">
        <v>156.30000000000001</v>
      </c>
      <c r="M833" s="213">
        <v>1</v>
      </c>
      <c r="N833" s="94"/>
      <c r="O833" s="91">
        <f t="shared" si="67"/>
        <v>0</v>
      </c>
      <c r="P833" s="92">
        <v>4607109972830</v>
      </c>
      <c r="Q833" s="138"/>
      <c r="R833" s="137" t="s">
        <v>3715</v>
      </c>
    </row>
    <row r="834" spans="1:18" ht="72.2" customHeight="1">
      <c r="A834" s="96">
        <v>821</v>
      </c>
      <c r="B834" s="222">
        <v>7112</v>
      </c>
      <c r="C834" s="183" t="s">
        <v>2166</v>
      </c>
      <c r="D834" s="183"/>
      <c r="E834" s="235" t="s">
        <v>1498</v>
      </c>
      <c r="F834" s="239" t="s">
        <v>2167</v>
      </c>
      <c r="G834" s="231" t="s">
        <v>2168</v>
      </c>
      <c r="H834" s="219" t="str">
        <f t="shared" si="66"/>
        <v>фото</v>
      </c>
      <c r="I834" s="132" t="s">
        <v>2169</v>
      </c>
      <c r="J834" s="133" t="s">
        <v>32</v>
      </c>
      <c r="K834" s="134">
        <v>1</v>
      </c>
      <c r="L834" s="182">
        <v>204.1</v>
      </c>
      <c r="M834" s="213">
        <v>1</v>
      </c>
      <c r="N834" s="94"/>
      <c r="O834" s="91">
        <f t="shared" si="67"/>
        <v>0</v>
      </c>
      <c r="P834" s="92">
        <v>4607109929292</v>
      </c>
      <c r="Q834" s="138"/>
      <c r="R834" s="137" t="s">
        <v>3715</v>
      </c>
    </row>
    <row r="835" spans="1:18" ht="72.2" customHeight="1">
      <c r="A835" s="96">
        <v>822</v>
      </c>
      <c r="B835" s="222">
        <v>7784</v>
      </c>
      <c r="C835" s="183" t="s">
        <v>2170</v>
      </c>
      <c r="D835" s="183"/>
      <c r="E835" s="235" t="s">
        <v>1498</v>
      </c>
      <c r="F835" s="239" t="s">
        <v>2171</v>
      </c>
      <c r="G835" s="231" t="s">
        <v>2172</v>
      </c>
      <c r="H835" s="219" t="str">
        <f t="shared" si="66"/>
        <v>фото</v>
      </c>
      <c r="I835" s="132" t="s">
        <v>2173</v>
      </c>
      <c r="J835" s="133" t="s">
        <v>32</v>
      </c>
      <c r="K835" s="134">
        <v>1</v>
      </c>
      <c r="L835" s="182">
        <v>156.30000000000001</v>
      </c>
      <c r="M835" s="213">
        <v>1</v>
      </c>
      <c r="N835" s="94"/>
      <c r="O835" s="91">
        <f t="shared" si="67"/>
        <v>0</v>
      </c>
      <c r="P835" s="92">
        <v>4607109969700</v>
      </c>
      <c r="Q835" s="138"/>
      <c r="R835" s="137" t="s">
        <v>3715</v>
      </c>
    </row>
    <row r="836" spans="1:18" ht="72.2" customHeight="1">
      <c r="A836" s="96">
        <v>823</v>
      </c>
      <c r="B836" s="222">
        <v>5309</v>
      </c>
      <c r="C836" s="183" t="s">
        <v>3514</v>
      </c>
      <c r="D836" s="183"/>
      <c r="E836" s="235" t="s">
        <v>1498</v>
      </c>
      <c r="F836" s="239" t="s">
        <v>3526</v>
      </c>
      <c r="G836" s="231" t="s">
        <v>3536</v>
      </c>
      <c r="H836" s="219" t="str">
        <f t="shared" si="66"/>
        <v>фото</v>
      </c>
      <c r="I836" s="132" t="s">
        <v>3617</v>
      </c>
      <c r="J836" s="133" t="s">
        <v>32</v>
      </c>
      <c r="K836" s="134">
        <v>1</v>
      </c>
      <c r="L836" s="182">
        <v>164.7</v>
      </c>
      <c r="M836" s="213">
        <v>1</v>
      </c>
      <c r="N836" s="94"/>
      <c r="O836" s="91">
        <f t="shared" si="67"/>
        <v>0</v>
      </c>
      <c r="P836" s="92">
        <v>4607109946596</v>
      </c>
      <c r="Q836" s="138">
        <v>2022</v>
      </c>
      <c r="R836" s="137" t="s">
        <v>3715</v>
      </c>
    </row>
    <row r="837" spans="1:18" ht="72.2" customHeight="1">
      <c r="A837" s="96">
        <v>824</v>
      </c>
      <c r="B837" s="222">
        <v>16096</v>
      </c>
      <c r="C837" s="183" t="s">
        <v>2174</v>
      </c>
      <c r="D837" s="183"/>
      <c r="E837" s="235" t="s">
        <v>1498</v>
      </c>
      <c r="F837" s="239" t="s">
        <v>2175</v>
      </c>
      <c r="G837" s="231" t="s">
        <v>2176</v>
      </c>
      <c r="H837" s="219" t="str">
        <f t="shared" si="66"/>
        <v>фото</v>
      </c>
      <c r="I837" s="132" t="s">
        <v>2177</v>
      </c>
      <c r="J837" s="133" t="s">
        <v>32</v>
      </c>
      <c r="K837" s="134">
        <v>1</v>
      </c>
      <c r="L837" s="182">
        <v>164.7</v>
      </c>
      <c r="M837" s="213">
        <v>1</v>
      </c>
      <c r="N837" s="94"/>
      <c r="O837" s="91">
        <f t="shared" si="67"/>
        <v>0</v>
      </c>
      <c r="P837" s="92">
        <v>4607109914694</v>
      </c>
      <c r="Q837" s="138">
        <v>2021</v>
      </c>
      <c r="R837" s="137" t="s">
        <v>3715</v>
      </c>
    </row>
    <row r="838" spans="1:18" ht="72.2" customHeight="1">
      <c r="A838" s="96">
        <v>825</v>
      </c>
      <c r="B838" s="222">
        <v>13862</v>
      </c>
      <c r="C838" s="183" t="s">
        <v>2178</v>
      </c>
      <c r="D838" s="183"/>
      <c r="E838" s="235" t="s">
        <v>1498</v>
      </c>
      <c r="F838" s="239" t="s">
        <v>2179</v>
      </c>
      <c r="G838" s="231" t="s">
        <v>2180</v>
      </c>
      <c r="H838" s="219" t="str">
        <f t="shared" si="66"/>
        <v>фото</v>
      </c>
      <c r="I838" s="132" t="s">
        <v>2181</v>
      </c>
      <c r="J838" s="133" t="s">
        <v>32</v>
      </c>
      <c r="K838" s="134">
        <v>1</v>
      </c>
      <c r="L838" s="182">
        <v>167.8</v>
      </c>
      <c r="M838" s="213">
        <v>1</v>
      </c>
      <c r="N838" s="94"/>
      <c r="O838" s="91">
        <f t="shared" si="67"/>
        <v>0</v>
      </c>
      <c r="P838" s="92">
        <v>4607109918937</v>
      </c>
      <c r="Q838" s="138"/>
      <c r="R838" s="137" t="s">
        <v>3715</v>
      </c>
    </row>
    <row r="839" spans="1:18" ht="72.2" customHeight="1">
      <c r="A839" s="96">
        <v>826</v>
      </c>
      <c r="B839" s="222">
        <v>3608</v>
      </c>
      <c r="C839" s="183" t="s">
        <v>2182</v>
      </c>
      <c r="D839" s="183"/>
      <c r="E839" s="235" t="s">
        <v>1498</v>
      </c>
      <c r="F839" s="239" t="s">
        <v>2183</v>
      </c>
      <c r="G839" s="231" t="s">
        <v>2184</v>
      </c>
      <c r="H839" s="219" t="str">
        <f t="shared" si="66"/>
        <v>фото</v>
      </c>
      <c r="I839" s="132" t="s">
        <v>2185</v>
      </c>
      <c r="J839" s="133" t="s">
        <v>32</v>
      </c>
      <c r="K839" s="134">
        <v>1</v>
      </c>
      <c r="L839" s="182">
        <v>175.5</v>
      </c>
      <c r="M839" s="213">
        <v>1</v>
      </c>
      <c r="N839" s="94"/>
      <c r="O839" s="91">
        <f t="shared" si="67"/>
        <v>0</v>
      </c>
      <c r="P839" s="92">
        <v>4607109972885</v>
      </c>
      <c r="Q839" s="138"/>
      <c r="R839" s="137" t="s">
        <v>3715</v>
      </c>
    </row>
    <row r="840" spans="1:18" ht="72.2" customHeight="1">
      <c r="A840" s="96">
        <v>827</v>
      </c>
      <c r="B840" s="222">
        <v>3572</v>
      </c>
      <c r="C840" s="183" t="s">
        <v>3515</v>
      </c>
      <c r="D840" s="183"/>
      <c r="E840" s="235" t="s">
        <v>1498</v>
      </c>
      <c r="F840" s="239" t="s">
        <v>106</v>
      </c>
      <c r="G840" s="231" t="s">
        <v>110</v>
      </c>
      <c r="H840" s="219" t="str">
        <f t="shared" si="66"/>
        <v>фото</v>
      </c>
      <c r="I840" s="132" t="s">
        <v>3546</v>
      </c>
      <c r="J840" s="133" t="s">
        <v>32</v>
      </c>
      <c r="K840" s="134">
        <v>1</v>
      </c>
      <c r="L840" s="182">
        <v>190.5</v>
      </c>
      <c r="M840" s="213">
        <v>1</v>
      </c>
      <c r="N840" s="94"/>
      <c r="O840" s="91">
        <f t="shared" si="67"/>
        <v>0</v>
      </c>
      <c r="P840" s="92">
        <v>4607109955970</v>
      </c>
      <c r="Q840" s="138">
        <v>2022</v>
      </c>
      <c r="R840" s="137" t="s">
        <v>3715</v>
      </c>
    </row>
    <row r="841" spans="1:18" ht="72.2" customHeight="1">
      <c r="A841" s="96">
        <v>828</v>
      </c>
      <c r="B841" s="222">
        <v>3859</v>
      </c>
      <c r="C841" s="183" t="s">
        <v>2186</v>
      </c>
      <c r="D841" s="183"/>
      <c r="E841" s="235" t="s">
        <v>1498</v>
      </c>
      <c r="F841" s="239" t="s">
        <v>2187</v>
      </c>
      <c r="G841" s="231" t="s">
        <v>2188</v>
      </c>
      <c r="H841" s="219" t="str">
        <f t="shared" si="66"/>
        <v>фото</v>
      </c>
      <c r="I841" s="132" t="s">
        <v>2189</v>
      </c>
      <c r="J841" s="133" t="s">
        <v>32</v>
      </c>
      <c r="K841" s="134">
        <v>1</v>
      </c>
      <c r="L841" s="182">
        <v>191.8</v>
      </c>
      <c r="M841" s="213">
        <v>1</v>
      </c>
      <c r="N841" s="94"/>
      <c r="O841" s="91">
        <f t="shared" si="67"/>
        <v>0</v>
      </c>
      <c r="P841" s="92">
        <v>4607109980774</v>
      </c>
      <c r="Q841" s="138"/>
      <c r="R841" s="137" t="s">
        <v>3715</v>
      </c>
    </row>
    <row r="842" spans="1:18" ht="72.2" customHeight="1">
      <c r="A842" s="96">
        <v>829</v>
      </c>
      <c r="B842" s="222">
        <v>1889</v>
      </c>
      <c r="C842" s="183" t="s">
        <v>2190</v>
      </c>
      <c r="D842" s="183"/>
      <c r="E842" s="235" t="s">
        <v>1498</v>
      </c>
      <c r="F842" s="239" t="s">
        <v>2191</v>
      </c>
      <c r="G842" s="231" t="s">
        <v>2192</v>
      </c>
      <c r="H842" s="219" t="str">
        <f t="shared" si="66"/>
        <v>фото</v>
      </c>
      <c r="I842" s="132" t="s">
        <v>2193</v>
      </c>
      <c r="J842" s="133" t="s">
        <v>32</v>
      </c>
      <c r="K842" s="134">
        <v>1</v>
      </c>
      <c r="L842" s="182">
        <v>190.5</v>
      </c>
      <c r="M842" s="213">
        <v>1</v>
      </c>
      <c r="N842" s="94"/>
      <c r="O842" s="91">
        <f t="shared" si="67"/>
        <v>0</v>
      </c>
      <c r="P842" s="92">
        <v>4607109974070</v>
      </c>
      <c r="Q842" s="138"/>
      <c r="R842" s="137" t="s">
        <v>3715</v>
      </c>
    </row>
    <row r="843" spans="1:18" ht="72.2" customHeight="1">
      <c r="A843" s="96">
        <v>830</v>
      </c>
      <c r="B843" s="222">
        <v>10715</v>
      </c>
      <c r="C843" s="183" t="s">
        <v>3516</v>
      </c>
      <c r="D843" s="183"/>
      <c r="E843" s="235" t="s">
        <v>1498</v>
      </c>
      <c r="F843" s="239" t="s">
        <v>3527</v>
      </c>
      <c r="G843" s="231" t="s">
        <v>3537</v>
      </c>
      <c r="H843" s="219" t="str">
        <f t="shared" si="66"/>
        <v>фото</v>
      </c>
      <c r="I843" s="132" t="s">
        <v>3618</v>
      </c>
      <c r="J843" s="133" t="s">
        <v>32</v>
      </c>
      <c r="K843" s="134">
        <v>1</v>
      </c>
      <c r="L843" s="182">
        <v>191.4</v>
      </c>
      <c r="M843" s="213">
        <v>1</v>
      </c>
      <c r="N843" s="94"/>
      <c r="O843" s="91">
        <f t="shared" si="67"/>
        <v>0</v>
      </c>
      <c r="P843" s="92">
        <v>4607109972878</v>
      </c>
      <c r="Q843" s="138">
        <v>2022</v>
      </c>
      <c r="R843" s="137" t="s">
        <v>3715</v>
      </c>
    </row>
    <row r="844" spans="1:18" ht="66.95" customHeight="1">
      <c r="A844" s="96">
        <v>831</v>
      </c>
      <c r="B844" s="222">
        <v>14452</v>
      </c>
      <c r="C844" s="183" t="s">
        <v>3745</v>
      </c>
      <c r="D844" s="183"/>
      <c r="E844" s="236" t="s">
        <v>1498</v>
      </c>
      <c r="F844" s="240" t="s">
        <v>3746</v>
      </c>
      <c r="G844" s="232" t="s">
        <v>3747</v>
      </c>
      <c r="H844" s="219" t="str">
        <f t="shared" si="66"/>
        <v>фото</v>
      </c>
      <c r="I844" s="132" t="s">
        <v>3748</v>
      </c>
      <c r="J844" s="133" t="s">
        <v>32</v>
      </c>
      <c r="K844" s="134">
        <v>1</v>
      </c>
      <c r="L844" s="182">
        <v>187.2</v>
      </c>
      <c r="M844" s="213">
        <v>1</v>
      </c>
      <c r="N844" s="94"/>
      <c r="O844" s="91">
        <f t="shared" si="67"/>
        <v>0</v>
      </c>
      <c r="P844" s="92">
        <v>4607109987018</v>
      </c>
      <c r="Q844" s="97" t="s">
        <v>46</v>
      </c>
      <c r="R844" s="137" t="s">
        <v>3715</v>
      </c>
    </row>
    <row r="845" spans="1:18" ht="72.2" customHeight="1">
      <c r="A845" s="96">
        <v>832</v>
      </c>
      <c r="B845" s="222">
        <v>13859</v>
      </c>
      <c r="C845" s="183" t="s">
        <v>2194</v>
      </c>
      <c r="D845" s="183"/>
      <c r="E845" s="235" t="s">
        <v>1498</v>
      </c>
      <c r="F845" s="239" t="s">
        <v>2195</v>
      </c>
      <c r="G845" s="231" t="s">
        <v>2196</v>
      </c>
      <c r="H845" s="219" t="str">
        <f t="shared" si="66"/>
        <v>фото</v>
      </c>
      <c r="I845" s="132" t="s">
        <v>2197</v>
      </c>
      <c r="J845" s="133" t="s">
        <v>32</v>
      </c>
      <c r="K845" s="134">
        <v>1</v>
      </c>
      <c r="L845" s="182">
        <v>156.30000000000001</v>
      </c>
      <c r="M845" s="213">
        <v>1</v>
      </c>
      <c r="N845" s="94"/>
      <c r="O845" s="91">
        <f t="shared" si="67"/>
        <v>0</v>
      </c>
      <c r="P845" s="92">
        <v>4607109918968</v>
      </c>
      <c r="Q845" s="138"/>
      <c r="R845" s="137" t="s">
        <v>3715</v>
      </c>
    </row>
    <row r="846" spans="1:18" ht="72.2" customHeight="1">
      <c r="A846" s="96">
        <v>833</v>
      </c>
      <c r="B846" s="222">
        <v>8231</v>
      </c>
      <c r="C846" s="183" t="s">
        <v>2198</v>
      </c>
      <c r="D846" s="183"/>
      <c r="E846" s="235" t="s">
        <v>1498</v>
      </c>
      <c r="F846" s="239" t="s">
        <v>2199</v>
      </c>
      <c r="G846" s="231" t="s">
        <v>2200</v>
      </c>
      <c r="H846" s="219" t="str">
        <f t="shared" si="66"/>
        <v>фото</v>
      </c>
      <c r="I846" s="132" t="s">
        <v>2201</v>
      </c>
      <c r="J846" s="133" t="s">
        <v>32</v>
      </c>
      <c r="K846" s="134">
        <v>1</v>
      </c>
      <c r="L846" s="182">
        <v>156.30000000000001</v>
      </c>
      <c r="M846" s="213">
        <v>1</v>
      </c>
      <c r="N846" s="94"/>
      <c r="O846" s="91">
        <f t="shared" si="67"/>
        <v>0</v>
      </c>
      <c r="P846" s="92">
        <v>4607109974018</v>
      </c>
      <c r="Q846" s="138"/>
      <c r="R846" s="137" t="s">
        <v>3715</v>
      </c>
    </row>
    <row r="847" spans="1:18" ht="72.2" customHeight="1">
      <c r="A847" s="96">
        <v>834</v>
      </c>
      <c r="B847" s="222">
        <v>8238</v>
      </c>
      <c r="C847" s="183" t="s">
        <v>3517</v>
      </c>
      <c r="D847" s="183"/>
      <c r="E847" s="235" t="s">
        <v>1498</v>
      </c>
      <c r="F847" s="239" t="s">
        <v>3380</v>
      </c>
      <c r="G847" s="231" t="s">
        <v>3538</v>
      </c>
      <c r="H847" s="219" t="str">
        <f t="shared" si="66"/>
        <v>фото</v>
      </c>
      <c r="I847" s="132" t="s">
        <v>3547</v>
      </c>
      <c r="J847" s="133" t="s">
        <v>32</v>
      </c>
      <c r="K847" s="134">
        <v>1</v>
      </c>
      <c r="L847" s="182">
        <v>176.2</v>
      </c>
      <c r="M847" s="213">
        <v>1</v>
      </c>
      <c r="N847" s="94"/>
      <c r="O847" s="91">
        <f t="shared" si="67"/>
        <v>0</v>
      </c>
      <c r="P847" s="92">
        <v>4607109952429</v>
      </c>
      <c r="Q847" s="138"/>
      <c r="R847" s="137" t="s">
        <v>3715</v>
      </c>
    </row>
    <row r="848" spans="1:18" ht="72.2" customHeight="1">
      <c r="A848" s="96">
        <v>835</v>
      </c>
      <c r="B848" s="222">
        <v>3623</v>
      </c>
      <c r="C848" s="183" t="s">
        <v>2202</v>
      </c>
      <c r="D848" s="183"/>
      <c r="E848" s="235" t="s">
        <v>1498</v>
      </c>
      <c r="F848" s="239" t="s">
        <v>2203</v>
      </c>
      <c r="G848" s="231" t="s">
        <v>2204</v>
      </c>
      <c r="H848" s="219" t="str">
        <f t="shared" si="66"/>
        <v>фото</v>
      </c>
      <c r="I848" s="132" t="s">
        <v>2205</v>
      </c>
      <c r="J848" s="133" t="s">
        <v>32</v>
      </c>
      <c r="K848" s="134">
        <v>1</v>
      </c>
      <c r="L848" s="182">
        <v>159.19999999999999</v>
      </c>
      <c r="M848" s="213">
        <v>1</v>
      </c>
      <c r="N848" s="94"/>
      <c r="O848" s="91">
        <f t="shared" si="67"/>
        <v>0</v>
      </c>
      <c r="P848" s="92">
        <v>4607109972922</v>
      </c>
      <c r="Q848" s="138"/>
      <c r="R848" s="137" t="s">
        <v>3715</v>
      </c>
    </row>
    <row r="849" spans="1:18" ht="15">
      <c r="A849" s="96">
        <v>836</v>
      </c>
      <c r="B849" s="90"/>
      <c r="C849" s="90"/>
      <c r="D849" s="90"/>
      <c r="E849" s="225" t="s">
        <v>1634</v>
      </c>
      <c r="F849" s="89"/>
      <c r="G849" s="90"/>
      <c r="H849" s="90"/>
      <c r="I849" s="180"/>
      <c r="J849" s="90"/>
      <c r="K849" s="90"/>
      <c r="L849" s="90"/>
      <c r="M849" s="90"/>
      <c r="N849" s="90"/>
      <c r="O849" s="90"/>
      <c r="P849" s="90"/>
      <c r="Q849" s="90"/>
      <c r="R849" s="171"/>
    </row>
    <row r="850" spans="1:18" ht="72.2" customHeight="1">
      <c r="A850" s="96">
        <v>837</v>
      </c>
      <c r="B850" s="222">
        <v>6222</v>
      </c>
      <c r="C850" s="183" t="s">
        <v>1635</v>
      </c>
      <c r="D850" s="183"/>
      <c r="E850" s="235" t="s">
        <v>1498</v>
      </c>
      <c r="F850" s="239" t="s">
        <v>1636</v>
      </c>
      <c r="G850" s="231" t="s">
        <v>1637</v>
      </c>
      <c r="H850" s="219" t="str">
        <f t="shared" ref="H850:H913" si="68">HYPERLINK("https://www.gardenbulbs.ru/images/Dahlia_CL/thumbnails/"&amp;C850&amp;".jpg","фото")</f>
        <v>фото</v>
      </c>
      <c r="I850" s="132" t="s">
        <v>1638</v>
      </c>
      <c r="J850" s="133" t="s">
        <v>32</v>
      </c>
      <c r="K850" s="134">
        <v>1</v>
      </c>
      <c r="L850" s="182">
        <v>191.4</v>
      </c>
      <c r="M850" s="213">
        <v>1</v>
      </c>
      <c r="N850" s="94"/>
      <c r="O850" s="91">
        <f t="shared" ref="O850:O913" si="69">IF(ISERROR(L850*N850),0,L850*N850)</f>
        <v>0</v>
      </c>
      <c r="P850" s="92">
        <v>4607109934074</v>
      </c>
      <c r="Q850" s="138"/>
      <c r="R850" s="137" t="s">
        <v>3749</v>
      </c>
    </row>
    <row r="851" spans="1:18" ht="72.2" customHeight="1">
      <c r="A851" s="96">
        <v>838</v>
      </c>
      <c r="B851" s="222">
        <v>4291</v>
      </c>
      <c r="C851" s="183" t="s">
        <v>1639</v>
      </c>
      <c r="D851" s="183"/>
      <c r="E851" s="235" t="s">
        <v>1498</v>
      </c>
      <c r="F851" s="239" t="s">
        <v>1640</v>
      </c>
      <c r="G851" s="231" t="s">
        <v>1641</v>
      </c>
      <c r="H851" s="219" t="str">
        <f t="shared" si="68"/>
        <v>фото</v>
      </c>
      <c r="I851" s="132" t="s">
        <v>1642</v>
      </c>
      <c r="J851" s="133" t="s">
        <v>32</v>
      </c>
      <c r="K851" s="134">
        <v>1</v>
      </c>
      <c r="L851" s="182">
        <v>190.5</v>
      </c>
      <c r="M851" s="213">
        <v>1</v>
      </c>
      <c r="N851" s="94"/>
      <c r="O851" s="91">
        <f t="shared" si="69"/>
        <v>0</v>
      </c>
      <c r="P851" s="92">
        <v>4607109987124</v>
      </c>
      <c r="Q851" s="138"/>
      <c r="R851" s="137" t="s">
        <v>3749</v>
      </c>
    </row>
    <row r="852" spans="1:18" ht="72.2" customHeight="1">
      <c r="A852" s="96">
        <v>839</v>
      </c>
      <c r="B852" s="222">
        <v>8316</v>
      </c>
      <c r="C852" s="183" t="s">
        <v>1643</v>
      </c>
      <c r="D852" s="183"/>
      <c r="E852" s="235" t="s">
        <v>1498</v>
      </c>
      <c r="F852" s="239" t="s">
        <v>1644</v>
      </c>
      <c r="G852" s="231" t="s">
        <v>1645</v>
      </c>
      <c r="H852" s="219" t="str">
        <f t="shared" si="68"/>
        <v>фото</v>
      </c>
      <c r="I852" s="132" t="s">
        <v>1646</v>
      </c>
      <c r="J852" s="133" t="s">
        <v>32</v>
      </c>
      <c r="K852" s="134">
        <v>1</v>
      </c>
      <c r="L852" s="182">
        <v>156.30000000000001</v>
      </c>
      <c r="M852" s="213">
        <v>1</v>
      </c>
      <c r="N852" s="94"/>
      <c r="O852" s="91">
        <f t="shared" si="69"/>
        <v>0</v>
      </c>
      <c r="P852" s="92">
        <v>4607109988008</v>
      </c>
      <c r="Q852" s="138"/>
      <c r="R852" s="137" t="s">
        <v>3749</v>
      </c>
    </row>
    <row r="853" spans="1:18" ht="72.2" customHeight="1">
      <c r="A853" s="96">
        <v>840</v>
      </c>
      <c r="B853" s="222">
        <v>3497</v>
      </c>
      <c r="C853" s="183" t="s">
        <v>1647</v>
      </c>
      <c r="D853" s="183"/>
      <c r="E853" s="235" t="s">
        <v>1498</v>
      </c>
      <c r="F853" s="239" t="s">
        <v>1648</v>
      </c>
      <c r="G853" s="231" t="s">
        <v>1649</v>
      </c>
      <c r="H853" s="219" t="str">
        <f t="shared" si="68"/>
        <v>фото</v>
      </c>
      <c r="I853" s="132" t="s">
        <v>1650</v>
      </c>
      <c r="J853" s="133" t="s">
        <v>32</v>
      </c>
      <c r="K853" s="134">
        <v>1</v>
      </c>
      <c r="L853" s="182">
        <v>162.30000000000001</v>
      </c>
      <c r="M853" s="213">
        <v>1</v>
      </c>
      <c r="N853" s="94"/>
      <c r="O853" s="91">
        <f t="shared" si="69"/>
        <v>0</v>
      </c>
      <c r="P853" s="92">
        <v>4607109972373</v>
      </c>
      <c r="Q853" s="138"/>
      <c r="R853" s="137" t="s">
        <v>3749</v>
      </c>
    </row>
    <row r="854" spans="1:18" ht="72.2" customHeight="1">
      <c r="A854" s="96">
        <v>841</v>
      </c>
      <c r="B854" s="222">
        <v>313</v>
      </c>
      <c r="C854" s="183" t="s">
        <v>1651</v>
      </c>
      <c r="D854" s="183"/>
      <c r="E854" s="235" t="s">
        <v>1498</v>
      </c>
      <c r="F854" s="239" t="s">
        <v>1652</v>
      </c>
      <c r="G854" s="231" t="s">
        <v>1653</v>
      </c>
      <c r="H854" s="219" t="str">
        <f t="shared" si="68"/>
        <v>фото</v>
      </c>
      <c r="I854" s="132" t="s">
        <v>1654</v>
      </c>
      <c r="J854" s="133" t="s">
        <v>32</v>
      </c>
      <c r="K854" s="134">
        <v>1</v>
      </c>
      <c r="L854" s="182">
        <v>190.5</v>
      </c>
      <c r="M854" s="213">
        <v>1</v>
      </c>
      <c r="N854" s="94"/>
      <c r="O854" s="91">
        <f t="shared" si="69"/>
        <v>0</v>
      </c>
      <c r="P854" s="92">
        <v>4607109986172</v>
      </c>
      <c r="Q854" s="138"/>
      <c r="R854" s="137" t="s">
        <v>3749</v>
      </c>
    </row>
    <row r="855" spans="1:18" ht="72.2" customHeight="1">
      <c r="A855" s="96">
        <v>842</v>
      </c>
      <c r="B855" s="222">
        <v>3862</v>
      </c>
      <c r="C855" s="183" t="s">
        <v>3548</v>
      </c>
      <c r="D855" s="183"/>
      <c r="E855" s="235" t="s">
        <v>1498</v>
      </c>
      <c r="F855" s="239" t="s">
        <v>3552</v>
      </c>
      <c r="G855" s="231" t="s">
        <v>3555</v>
      </c>
      <c r="H855" s="219" t="str">
        <f t="shared" si="68"/>
        <v>фото</v>
      </c>
      <c r="I855" s="132" t="s">
        <v>3558</v>
      </c>
      <c r="J855" s="133" t="s">
        <v>32</v>
      </c>
      <c r="K855" s="134">
        <v>1</v>
      </c>
      <c r="L855" s="182">
        <v>194.7</v>
      </c>
      <c r="M855" s="213">
        <v>1</v>
      </c>
      <c r="N855" s="94"/>
      <c r="O855" s="91">
        <f t="shared" si="69"/>
        <v>0</v>
      </c>
      <c r="P855" s="92">
        <v>4607109933855</v>
      </c>
      <c r="Q855" s="138">
        <v>2022</v>
      </c>
      <c r="R855" s="137" t="s">
        <v>3749</v>
      </c>
    </row>
    <row r="856" spans="1:18" ht="62.65" customHeight="1">
      <c r="A856" s="96">
        <v>843</v>
      </c>
      <c r="B856" s="222">
        <v>4286</v>
      </c>
      <c r="C856" s="183" t="s">
        <v>1655</v>
      </c>
      <c r="D856" s="183"/>
      <c r="E856" s="235" t="s">
        <v>1498</v>
      </c>
      <c r="F856" s="239" t="s">
        <v>1656</v>
      </c>
      <c r="G856" s="231" t="s">
        <v>1657</v>
      </c>
      <c r="H856" s="219" t="str">
        <f t="shared" si="68"/>
        <v>фото</v>
      </c>
      <c r="I856" s="132" t="s">
        <v>1658</v>
      </c>
      <c r="J856" s="133" t="s">
        <v>32</v>
      </c>
      <c r="K856" s="134">
        <v>1</v>
      </c>
      <c r="L856" s="182">
        <v>190.5</v>
      </c>
      <c r="M856" s="213">
        <v>1</v>
      </c>
      <c r="N856" s="94"/>
      <c r="O856" s="91">
        <f t="shared" si="69"/>
        <v>0</v>
      </c>
      <c r="P856" s="92">
        <v>4607109987070</v>
      </c>
      <c r="Q856" s="138"/>
      <c r="R856" s="137" t="s">
        <v>3749</v>
      </c>
    </row>
    <row r="857" spans="1:18" ht="72.2" customHeight="1">
      <c r="A857" s="96">
        <v>844</v>
      </c>
      <c r="B857" s="222">
        <v>1785</v>
      </c>
      <c r="C857" s="183" t="s">
        <v>1659</v>
      </c>
      <c r="D857" s="183"/>
      <c r="E857" s="235" t="s">
        <v>1498</v>
      </c>
      <c r="F857" s="239" t="s">
        <v>1660</v>
      </c>
      <c r="G857" s="231" t="s">
        <v>1661</v>
      </c>
      <c r="H857" s="219" t="str">
        <f t="shared" si="68"/>
        <v>фото</v>
      </c>
      <c r="I857" s="132" t="s">
        <v>1662</v>
      </c>
      <c r="J857" s="133" t="s">
        <v>32</v>
      </c>
      <c r="K857" s="134">
        <v>1</v>
      </c>
      <c r="L857" s="182">
        <v>192.2</v>
      </c>
      <c r="M857" s="213">
        <v>1</v>
      </c>
      <c r="N857" s="94"/>
      <c r="O857" s="91">
        <f t="shared" si="69"/>
        <v>0</v>
      </c>
      <c r="P857" s="92">
        <v>4607109986448</v>
      </c>
      <c r="Q857" s="138"/>
      <c r="R857" s="137" t="s">
        <v>3749</v>
      </c>
    </row>
    <row r="858" spans="1:18" ht="72.2" customHeight="1">
      <c r="A858" s="96">
        <v>845</v>
      </c>
      <c r="B858" s="222">
        <v>4287</v>
      </c>
      <c r="C858" s="183" t="s">
        <v>1663</v>
      </c>
      <c r="D858" s="183"/>
      <c r="E858" s="235" t="s">
        <v>1498</v>
      </c>
      <c r="F858" s="239" t="s">
        <v>1664</v>
      </c>
      <c r="G858" s="231" t="s">
        <v>1665</v>
      </c>
      <c r="H858" s="219" t="str">
        <f t="shared" si="68"/>
        <v>фото</v>
      </c>
      <c r="I858" s="132" t="s">
        <v>1666</v>
      </c>
      <c r="J858" s="133" t="s">
        <v>32</v>
      </c>
      <c r="K858" s="134">
        <v>1</v>
      </c>
      <c r="L858" s="182">
        <v>160.6</v>
      </c>
      <c r="M858" s="213">
        <v>1</v>
      </c>
      <c r="N858" s="94"/>
      <c r="O858" s="91">
        <f t="shared" si="69"/>
        <v>0</v>
      </c>
      <c r="P858" s="92">
        <v>4607109987087</v>
      </c>
      <c r="Q858" s="138"/>
      <c r="R858" s="137" t="s">
        <v>3749</v>
      </c>
    </row>
    <row r="859" spans="1:18" ht="72.2" customHeight="1">
      <c r="A859" s="96">
        <v>846</v>
      </c>
      <c r="B859" s="222">
        <v>2130</v>
      </c>
      <c r="C859" s="183" t="s">
        <v>3376</v>
      </c>
      <c r="D859" s="183"/>
      <c r="E859" s="235" t="s">
        <v>1498</v>
      </c>
      <c r="F859" s="239" t="s">
        <v>1667</v>
      </c>
      <c r="G859" s="231" t="s">
        <v>1668</v>
      </c>
      <c r="H859" s="219" t="str">
        <f t="shared" si="68"/>
        <v>фото</v>
      </c>
      <c r="I859" s="132" t="s">
        <v>1669</v>
      </c>
      <c r="J859" s="133" t="s">
        <v>32</v>
      </c>
      <c r="K859" s="134">
        <v>1</v>
      </c>
      <c r="L859" s="182">
        <v>158.5</v>
      </c>
      <c r="M859" s="213">
        <v>1</v>
      </c>
      <c r="N859" s="94"/>
      <c r="O859" s="91">
        <f t="shared" si="69"/>
        <v>0</v>
      </c>
      <c r="P859" s="92">
        <v>4607109952191</v>
      </c>
      <c r="Q859" s="138"/>
      <c r="R859" s="137" t="s">
        <v>3749</v>
      </c>
    </row>
    <row r="860" spans="1:18" ht="72.2" customHeight="1">
      <c r="A860" s="96">
        <v>847</v>
      </c>
      <c r="B860" s="222">
        <v>3510</v>
      </c>
      <c r="C860" s="183" t="s">
        <v>1977</v>
      </c>
      <c r="D860" s="183"/>
      <c r="E860" s="235" t="s">
        <v>1498</v>
      </c>
      <c r="F860" s="239" t="s">
        <v>1978</v>
      </c>
      <c r="G860" s="231" t="s">
        <v>1979</v>
      </c>
      <c r="H860" s="219" t="str">
        <f t="shared" si="68"/>
        <v>фото</v>
      </c>
      <c r="I860" s="132" t="s">
        <v>1980</v>
      </c>
      <c r="J860" s="133" t="s">
        <v>32</v>
      </c>
      <c r="K860" s="134">
        <v>1</v>
      </c>
      <c r="L860" s="182">
        <v>178.9</v>
      </c>
      <c r="M860" s="213">
        <v>1</v>
      </c>
      <c r="N860" s="94"/>
      <c r="O860" s="91">
        <f t="shared" si="69"/>
        <v>0</v>
      </c>
      <c r="P860" s="92">
        <v>4607109972557</v>
      </c>
      <c r="Q860" s="138"/>
      <c r="R860" s="137" t="s">
        <v>3749</v>
      </c>
    </row>
    <row r="861" spans="1:18" ht="72.2" customHeight="1">
      <c r="A861" s="96">
        <v>848</v>
      </c>
      <c r="B861" s="222">
        <v>16081</v>
      </c>
      <c r="C861" s="183" t="s">
        <v>1670</v>
      </c>
      <c r="D861" s="183"/>
      <c r="E861" s="235" t="s">
        <v>1498</v>
      </c>
      <c r="F861" s="239" t="s">
        <v>1671</v>
      </c>
      <c r="G861" s="231" t="s">
        <v>1672</v>
      </c>
      <c r="H861" s="219" t="str">
        <f t="shared" si="68"/>
        <v>фото</v>
      </c>
      <c r="I861" s="132" t="s">
        <v>1673</v>
      </c>
      <c r="J861" s="133" t="s">
        <v>32</v>
      </c>
      <c r="K861" s="134">
        <v>1</v>
      </c>
      <c r="L861" s="182">
        <v>156.30000000000001</v>
      </c>
      <c r="M861" s="213">
        <v>1</v>
      </c>
      <c r="N861" s="94"/>
      <c r="O861" s="91">
        <f t="shared" si="69"/>
        <v>0</v>
      </c>
      <c r="P861" s="92">
        <v>4607109914847</v>
      </c>
      <c r="Q861" s="138">
        <v>2021</v>
      </c>
      <c r="R861" s="137" t="s">
        <v>3749</v>
      </c>
    </row>
    <row r="862" spans="1:18" ht="72.2" customHeight="1">
      <c r="A862" s="96">
        <v>849</v>
      </c>
      <c r="B862" s="222">
        <v>13844</v>
      </c>
      <c r="C862" s="183" t="s">
        <v>1674</v>
      </c>
      <c r="D862" s="183"/>
      <c r="E862" s="235" t="s">
        <v>1498</v>
      </c>
      <c r="F862" s="239" t="s">
        <v>1675</v>
      </c>
      <c r="G862" s="231" t="s">
        <v>1676</v>
      </c>
      <c r="H862" s="219" t="str">
        <f t="shared" si="68"/>
        <v>фото</v>
      </c>
      <c r="I862" s="132" t="s">
        <v>1677</v>
      </c>
      <c r="J862" s="133" t="s">
        <v>32</v>
      </c>
      <c r="K862" s="134">
        <v>1</v>
      </c>
      <c r="L862" s="182">
        <v>187.2</v>
      </c>
      <c r="M862" s="213">
        <v>1</v>
      </c>
      <c r="N862" s="94"/>
      <c r="O862" s="91">
        <f t="shared" si="69"/>
        <v>0</v>
      </c>
      <c r="P862" s="92">
        <v>4607109919118</v>
      </c>
      <c r="Q862" s="138"/>
      <c r="R862" s="137" t="s">
        <v>3749</v>
      </c>
    </row>
    <row r="863" spans="1:18" ht="72.2" customHeight="1">
      <c r="A863" s="96">
        <v>850</v>
      </c>
      <c r="B863" s="222">
        <v>3512</v>
      </c>
      <c r="C863" s="183" t="s">
        <v>1678</v>
      </c>
      <c r="D863" s="183"/>
      <c r="E863" s="235" t="s">
        <v>1498</v>
      </c>
      <c r="F863" s="239" t="s">
        <v>1679</v>
      </c>
      <c r="G863" s="231" t="s">
        <v>1680</v>
      </c>
      <c r="H863" s="219" t="str">
        <f t="shared" si="68"/>
        <v>фото</v>
      </c>
      <c r="I863" s="132" t="s">
        <v>1681</v>
      </c>
      <c r="J863" s="133" t="s">
        <v>32</v>
      </c>
      <c r="K863" s="134">
        <v>1</v>
      </c>
      <c r="L863" s="182">
        <v>178.6</v>
      </c>
      <c r="M863" s="213">
        <v>1</v>
      </c>
      <c r="N863" s="94"/>
      <c r="O863" s="91">
        <f t="shared" si="69"/>
        <v>0</v>
      </c>
      <c r="P863" s="92">
        <v>4607109972380</v>
      </c>
      <c r="Q863" s="138"/>
      <c r="R863" s="137" t="s">
        <v>3749</v>
      </c>
    </row>
    <row r="864" spans="1:18" ht="66.95" customHeight="1">
      <c r="A864" s="96">
        <v>851</v>
      </c>
      <c r="B864" s="222">
        <v>10728</v>
      </c>
      <c r="C864" s="183" t="s">
        <v>1682</v>
      </c>
      <c r="D864" s="183"/>
      <c r="E864" s="235" t="s">
        <v>1498</v>
      </c>
      <c r="F864" s="239" t="s">
        <v>1683</v>
      </c>
      <c r="G864" s="231" t="s">
        <v>1684</v>
      </c>
      <c r="H864" s="219" t="str">
        <f t="shared" si="68"/>
        <v>фото</v>
      </c>
      <c r="I864" s="132" t="s">
        <v>1685</v>
      </c>
      <c r="J864" s="133" t="s">
        <v>32</v>
      </c>
      <c r="K864" s="134">
        <v>1</v>
      </c>
      <c r="L864" s="182">
        <v>173.5</v>
      </c>
      <c r="M864" s="213">
        <v>1</v>
      </c>
      <c r="N864" s="94"/>
      <c r="O864" s="91">
        <f t="shared" si="69"/>
        <v>0</v>
      </c>
      <c r="P864" s="92">
        <v>4607109926062</v>
      </c>
      <c r="Q864" s="138"/>
      <c r="R864" s="137" t="s">
        <v>3749</v>
      </c>
    </row>
    <row r="865" spans="1:20" ht="66.95" customHeight="1">
      <c r="A865" s="96">
        <v>852</v>
      </c>
      <c r="B865" s="222">
        <v>14410</v>
      </c>
      <c r="C865" s="183" t="s">
        <v>3750</v>
      </c>
      <c r="D865" s="183"/>
      <c r="E865" s="236" t="s">
        <v>1498</v>
      </c>
      <c r="F865" s="240" t="s">
        <v>3751</v>
      </c>
      <c r="G865" s="232" t="s">
        <v>3752</v>
      </c>
      <c r="H865" s="219" t="str">
        <f t="shared" si="68"/>
        <v>фото</v>
      </c>
      <c r="I865" s="132" t="s">
        <v>3753</v>
      </c>
      <c r="J865" s="133" t="s">
        <v>32</v>
      </c>
      <c r="K865" s="134">
        <v>1</v>
      </c>
      <c r="L865" s="182">
        <v>173.5</v>
      </c>
      <c r="M865" s="213">
        <v>1</v>
      </c>
      <c r="N865" s="94"/>
      <c r="O865" s="91">
        <f t="shared" si="69"/>
        <v>0</v>
      </c>
      <c r="P865" s="92">
        <v>4607109973042</v>
      </c>
      <c r="Q865" s="97" t="s">
        <v>46</v>
      </c>
      <c r="R865" s="137" t="s">
        <v>3749</v>
      </c>
    </row>
    <row r="866" spans="1:20" ht="72.2" customHeight="1">
      <c r="A866" s="96">
        <v>853</v>
      </c>
      <c r="B866" s="222">
        <v>3513</v>
      </c>
      <c r="C866" s="183" t="s">
        <v>1686</v>
      </c>
      <c r="D866" s="183"/>
      <c r="E866" s="235" t="s">
        <v>1498</v>
      </c>
      <c r="F866" s="239" t="s">
        <v>1687</v>
      </c>
      <c r="G866" s="231" t="s">
        <v>1688</v>
      </c>
      <c r="H866" s="219" t="str">
        <f t="shared" si="68"/>
        <v>фото</v>
      </c>
      <c r="I866" s="132" t="s">
        <v>1689</v>
      </c>
      <c r="J866" s="133" t="s">
        <v>32</v>
      </c>
      <c r="K866" s="134">
        <v>1</v>
      </c>
      <c r="L866" s="182">
        <v>192.2</v>
      </c>
      <c r="M866" s="213">
        <v>1</v>
      </c>
      <c r="N866" s="94"/>
      <c r="O866" s="91">
        <f t="shared" si="69"/>
        <v>0</v>
      </c>
      <c r="P866" s="92">
        <v>4607109972397</v>
      </c>
      <c r="Q866" s="138">
        <v>2021</v>
      </c>
      <c r="R866" s="137" t="s">
        <v>3749</v>
      </c>
    </row>
    <row r="867" spans="1:20" ht="72.2" customHeight="1">
      <c r="A867" s="96">
        <v>854</v>
      </c>
      <c r="B867" s="222">
        <v>13895</v>
      </c>
      <c r="C867" s="183" t="s">
        <v>1690</v>
      </c>
      <c r="D867" s="183"/>
      <c r="E867" s="235" t="s">
        <v>1498</v>
      </c>
      <c r="F867" s="239" t="s">
        <v>1691</v>
      </c>
      <c r="G867" s="231" t="s">
        <v>1692</v>
      </c>
      <c r="H867" s="219" t="str">
        <f t="shared" si="68"/>
        <v>фото</v>
      </c>
      <c r="I867" s="132" t="s">
        <v>1693</v>
      </c>
      <c r="J867" s="133" t="s">
        <v>32</v>
      </c>
      <c r="K867" s="134">
        <v>1</v>
      </c>
      <c r="L867" s="182">
        <v>160.6</v>
      </c>
      <c r="M867" s="213">
        <v>1</v>
      </c>
      <c r="N867" s="94"/>
      <c r="O867" s="91">
        <f t="shared" si="69"/>
        <v>0</v>
      </c>
      <c r="P867" s="92">
        <v>4607109918609</v>
      </c>
      <c r="Q867" s="138"/>
      <c r="R867" s="137" t="s">
        <v>3749</v>
      </c>
    </row>
    <row r="868" spans="1:20" ht="72.2" customHeight="1">
      <c r="A868" s="96">
        <v>855</v>
      </c>
      <c r="B868" s="222">
        <v>3514</v>
      </c>
      <c r="C868" s="183" t="s">
        <v>1694</v>
      </c>
      <c r="D868" s="183"/>
      <c r="E868" s="235" t="s">
        <v>1498</v>
      </c>
      <c r="F868" s="239" t="s">
        <v>1695</v>
      </c>
      <c r="G868" s="231" t="s">
        <v>1696</v>
      </c>
      <c r="H868" s="219" t="str">
        <f t="shared" si="68"/>
        <v>фото</v>
      </c>
      <c r="I868" s="132" t="s">
        <v>1697</v>
      </c>
      <c r="J868" s="133" t="s">
        <v>32</v>
      </c>
      <c r="K868" s="134">
        <v>1</v>
      </c>
      <c r="L868" s="182">
        <v>156.30000000000001</v>
      </c>
      <c r="M868" s="213">
        <v>1</v>
      </c>
      <c r="N868" s="94"/>
      <c r="O868" s="91">
        <f t="shared" si="69"/>
        <v>0</v>
      </c>
      <c r="P868" s="92">
        <v>4607109972403</v>
      </c>
      <c r="Q868" s="138"/>
      <c r="R868" s="137" t="s">
        <v>3749</v>
      </c>
    </row>
    <row r="869" spans="1:20" ht="72.2" customHeight="1">
      <c r="A869" s="96">
        <v>856</v>
      </c>
      <c r="B869" s="222">
        <v>4295</v>
      </c>
      <c r="C869" s="183" t="s">
        <v>1698</v>
      </c>
      <c r="D869" s="183"/>
      <c r="E869" s="235" t="s">
        <v>1498</v>
      </c>
      <c r="F869" s="239" t="s">
        <v>1699</v>
      </c>
      <c r="G869" s="231" t="s">
        <v>1700</v>
      </c>
      <c r="H869" s="219" t="str">
        <f t="shared" si="68"/>
        <v>фото</v>
      </c>
      <c r="I869" s="132" t="s">
        <v>1701</v>
      </c>
      <c r="J869" s="133" t="s">
        <v>32</v>
      </c>
      <c r="K869" s="134">
        <v>1</v>
      </c>
      <c r="L869" s="182">
        <v>178.6</v>
      </c>
      <c r="M869" s="213">
        <v>1</v>
      </c>
      <c r="N869" s="94"/>
      <c r="O869" s="91">
        <f t="shared" si="69"/>
        <v>0</v>
      </c>
      <c r="P869" s="92">
        <v>4607109987162</v>
      </c>
      <c r="Q869" s="138"/>
      <c r="R869" s="137" t="s">
        <v>3749</v>
      </c>
      <c r="S869" s="136"/>
      <c r="T869" s="136"/>
    </row>
    <row r="870" spans="1:20" ht="72.2" customHeight="1">
      <c r="A870" s="96">
        <v>857</v>
      </c>
      <c r="B870" s="222">
        <v>2803</v>
      </c>
      <c r="C870" s="183" t="s">
        <v>1993</v>
      </c>
      <c r="D870" s="183"/>
      <c r="E870" s="235" t="s">
        <v>1498</v>
      </c>
      <c r="F870" s="239" t="s">
        <v>1994</v>
      </c>
      <c r="G870" s="231" t="s">
        <v>1995</v>
      </c>
      <c r="H870" s="219" t="str">
        <f t="shared" si="68"/>
        <v>фото</v>
      </c>
      <c r="I870" s="132" t="s">
        <v>1996</v>
      </c>
      <c r="J870" s="133" t="s">
        <v>32</v>
      </c>
      <c r="K870" s="134">
        <v>1</v>
      </c>
      <c r="L870" s="182">
        <v>191.4</v>
      </c>
      <c r="M870" s="213">
        <v>1</v>
      </c>
      <c r="N870" s="94"/>
      <c r="O870" s="91">
        <f t="shared" si="69"/>
        <v>0</v>
      </c>
      <c r="P870" s="92">
        <v>4607109929346</v>
      </c>
      <c r="Q870" s="138"/>
      <c r="R870" s="137" t="s">
        <v>3749</v>
      </c>
    </row>
    <row r="871" spans="1:20" ht="72.2" customHeight="1">
      <c r="A871" s="96">
        <v>858</v>
      </c>
      <c r="B871" s="222">
        <v>3519</v>
      </c>
      <c r="C871" s="183" t="s">
        <v>1702</v>
      </c>
      <c r="D871" s="183"/>
      <c r="E871" s="235" t="s">
        <v>1498</v>
      </c>
      <c r="F871" s="239" t="s">
        <v>1703</v>
      </c>
      <c r="G871" s="231" t="s">
        <v>1704</v>
      </c>
      <c r="H871" s="219" t="str">
        <f t="shared" si="68"/>
        <v>фото</v>
      </c>
      <c r="I871" s="132" t="s">
        <v>1705</v>
      </c>
      <c r="J871" s="133" t="s">
        <v>32</v>
      </c>
      <c r="K871" s="134">
        <v>1</v>
      </c>
      <c r="L871" s="182">
        <v>174.1</v>
      </c>
      <c r="M871" s="213">
        <v>1</v>
      </c>
      <c r="N871" s="94"/>
      <c r="O871" s="91">
        <f t="shared" si="69"/>
        <v>0</v>
      </c>
      <c r="P871" s="92">
        <v>4607109972410</v>
      </c>
      <c r="Q871" s="138"/>
      <c r="R871" s="137" t="s">
        <v>3749</v>
      </c>
    </row>
    <row r="872" spans="1:20" ht="72.2" customHeight="1">
      <c r="A872" s="96">
        <v>859</v>
      </c>
      <c r="B872" s="222">
        <v>3520</v>
      </c>
      <c r="C872" s="183" t="s">
        <v>1706</v>
      </c>
      <c r="D872" s="183"/>
      <c r="E872" s="235" t="s">
        <v>1498</v>
      </c>
      <c r="F872" s="239" t="s">
        <v>1707</v>
      </c>
      <c r="G872" s="231" t="s">
        <v>1708</v>
      </c>
      <c r="H872" s="219" t="str">
        <f t="shared" si="68"/>
        <v>фото</v>
      </c>
      <c r="I872" s="132" t="s">
        <v>1709</v>
      </c>
      <c r="J872" s="133" t="s">
        <v>32</v>
      </c>
      <c r="K872" s="134">
        <v>1</v>
      </c>
      <c r="L872" s="182">
        <v>156.30000000000001</v>
      </c>
      <c r="M872" s="213">
        <v>1</v>
      </c>
      <c r="N872" s="94"/>
      <c r="O872" s="91">
        <f t="shared" si="69"/>
        <v>0</v>
      </c>
      <c r="P872" s="92">
        <v>4607109972427</v>
      </c>
      <c r="Q872" s="138"/>
      <c r="R872" s="137" t="s">
        <v>3749</v>
      </c>
    </row>
    <row r="873" spans="1:20" ht="72.2" customHeight="1">
      <c r="A873" s="96">
        <v>860</v>
      </c>
      <c r="B873" s="222">
        <v>16082</v>
      </c>
      <c r="C873" s="183" t="s">
        <v>1710</v>
      </c>
      <c r="D873" s="183"/>
      <c r="E873" s="235" t="s">
        <v>1498</v>
      </c>
      <c r="F873" s="239" t="s">
        <v>1711</v>
      </c>
      <c r="G873" s="231" t="s">
        <v>1712</v>
      </c>
      <c r="H873" s="219" t="str">
        <f t="shared" si="68"/>
        <v>фото</v>
      </c>
      <c r="I873" s="132" t="s">
        <v>1713</v>
      </c>
      <c r="J873" s="133" t="s">
        <v>32</v>
      </c>
      <c r="K873" s="134">
        <v>1</v>
      </c>
      <c r="L873" s="182">
        <v>183.8</v>
      </c>
      <c r="M873" s="213">
        <v>1</v>
      </c>
      <c r="N873" s="94"/>
      <c r="O873" s="91">
        <f t="shared" si="69"/>
        <v>0</v>
      </c>
      <c r="P873" s="92">
        <v>4607109914830</v>
      </c>
      <c r="Q873" s="138">
        <v>2021</v>
      </c>
      <c r="R873" s="137" t="s">
        <v>3749</v>
      </c>
    </row>
    <row r="874" spans="1:20" ht="72.2" customHeight="1">
      <c r="A874" s="96">
        <v>861</v>
      </c>
      <c r="B874" s="222">
        <v>8452</v>
      </c>
      <c r="C874" s="183" t="s">
        <v>1714</v>
      </c>
      <c r="D874" s="183"/>
      <c r="E874" s="235" t="s">
        <v>1498</v>
      </c>
      <c r="F874" s="239" t="s">
        <v>1715</v>
      </c>
      <c r="G874" s="231" t="s">
        <v>1716</v>
      </c>
      <c r="H874" s="219" t="str">
        <f t="shared" si="68"/>
        <v>фото</v>
      </c>
      <c r="I874" s="132" t="s">
        <v>1717</v>
      </c>
      <c r="J874" s="133" t="s">
        <v>32</v>
      </c>
      <c r="K874" s="134">
        <v>1</v>
      </c>
      <c r="L874" s="182">
        <v>156.30000000000001</v>
      </c>
      <c r="M874" s="213">
        <v>1</v>
      </c>
      <c r="N874" s="94"/>
      <c r="O874" s="91">
        <f t="shared" si="69"/>
        <v>0</v>
      </c>
      <c r="P874" s="92">
        <v>4607109973820</v>
      </c>
      <c r="Q874" s="138"/>
      <c r="R874" s="137" t="s">
        <v>3749</v>
      </c>
    </row>
    <row r="875" spans="1:20" ht="72.2" customHeight="1">
      <c r="A875" s="96">
        <v>862</v>
      </c>
      <c r="B875" s="222">
        <v>13855</v>
      </c>
      <c r="C875" s="183" t="s">
        <v>1718</v>
      </c>
      <c r="D875" s="183"/>
      <c r="E875" s="235" t="s">
        <v>1498</v>
      </c>
      <c r="F875" s="239" t="s">
        <v>1719</v>
      </c>
      <c r="G875" s="231" t="s">
        <v>1720</v>
      </c>
      <c r="H875" s="219" t="str">
        <f t="shared" si="68"/>
        <v>фото</v>
      </c>
      <c r="I875" s="132" t="s">
        <v>1721</v>
      </c>
      <c r="J875" s="133" t="s">
        <v>32</v>
      </c>
      <c r="K875" s="134">
        <v>1</v>
      </c>
      <c r="L875" s="182">
        <v>156.30000000000001</v>
      </c>
      <c r="M875" s="213">
        <v>1</v>
      </c>
      <c r="N875" s="94"/>
      <c r="O875" s="91">
        <f t="shared" si="69"/>
        <v>0</v>
      </c>
      <c r="P875" s="92">
        <v>4607109919002</v>
      </c>
      <c r="Q875" s="138"/>
      <c r="R875" s="137" t="s">
        <v>3749</v>
      </c>
    </row>
    <row r="876" spans="1:20" ht="72.2" customHeight="1">
      <c r="A876" s="96">
        <v>863</v>
      </c>
      <c r="B876" s="222">
        <v>4304</v>
      </c>
      <c r="C876" s="183" t="s">
        <v>3549</v>
      </c>
      <c r="D876" s="183"/>
      <c r="E876" s="235" t="s">
        <v>1498</v>
      </c>
      <c r="F876" s="239" t="s">
        <v>3553</v>
      </c>
      <c r="G876" s="231" t="s">
        <v>3556</v>
      </c>
      <c r="H876" s="219" t="str">
        <f t="shared" si="68"/>
        <v>фото</v>
      </c>
      <c r="I876" s="132" t="s">
        <v>3559</v>
      </c>
      <c r="J876" s="133" t="s">
        <v>32</v>
      </c>
      <c r="K876" s="134">
        <v>1</v>
      </c>
      <c r="L876" s="182">
        <v>190.5</v>
      </c>
      <c r="M876" s="213">
        <v>1</v>
      </c>
      <c r="N876" s="94"/>
      <c r="O876" s="91">
        <f t="shared" si="69"/>
        <v>0</v>
      </c>
      <c r="P876" s="92">
        <v>4607109981153</v>
      </c>
      <c r="Q876" s="138">
        <v>2022</v>
      </c>
      <c r="R876" s="137" t="s">
        <v>3749</v>
      </c>
    </row>
    <row r="877" spans="1:20" ht="72.2" customHeight="1">
      <c r="A877" s="96">
        <v>864</v>
      </c>
      <c r="B877" s="222">
        <v>13906</v>
      </c>
      <c r="C877" s="183" t="s">
        <v>1722</v>
      </c>
      <c r="D877" s="183"/>
      <c r="E877" s="235" t="s">
        <v>1498</v>
      </c>
      <c r="F877" s="239" t="s">
        <v>623</v>
      </c>
      <c r="G877" s="231" t="s">
        <v>624</v>
      </c>
      <c r="H877" s="219" t="str">
        <f t="shared" si="68"/>
        <v>фото</v>
      </c>
      <c r="I877" s="132" t="s">
        <v>1723</v>
      </c>
      <c r="J877" s="133" t="s">
        <v>32</v>
      </c>
      <c r="K877" s="134">
        <v>1</v>
      </c>
      <c r="L877" s="182">
        <v>174.9</v>
      </c>
      <c r="M877" s="213">
        <v>1</v>
      </c>
      <c r="N877" s="94"/>
      <c r="O877" s="91">
        <f t="shared" si="69"/>
        <v>0</v>
      </c>
      <c r="P877" s="92">
        <v>4607109918494</v>
      </c>
      <c r="Q877" s="138"/>
      <c r="R877" s="137" t="s">
        <v>3749</v>
      </c>
    </row>
    <row r="878" spans="1:20" ht="72.2" customHeight="1">
      <c r="A878" s="96">
        <v>865</v>
      </c>
      <c r="B878" s="222">
        <v>589</v>
      </c>
      <c r="C878" s="183" t="s">
        <v>1724</v>
      </c>
      <c r="D878" s="183"/>
      <c r="E878" s="235" t="s">
        <v>1498</v>
      </c>
      <c r="F878" s="239" t="s">
        <v>1725</v>
      </c>
      <c r="G878" s="231" t="s">
        <v>1726</v>
      </c>
      <c r="H878" s="219" t="str">
        <f t="shared" si="68"/>
        <v>фото</v>
      </c>
      <c r="I878" s="132" t="s">
        <v>1727</v>
      </c>
      <c r="J878" s="133" t="s">
        <v>32</v>
      </c>
      <c r="K878" s="134">
        <v>1</v>
      </c>
      <c r="L878" s="182">
        <v>173.5</v>
      </c>
      <c r="M878" s="213">
        <v>1</v>
      </c>
      <c r="N878" s="94"/>
      <c r="O878" s="91">
        <f t="shared" si="69"/>
        <v>0</v>
      </c>
      <c r="P878" s="92">
        <v>4607109974131</v>
      </c>
      <c r="Q878" s="138"/>
      <c r="R878" s="137" t="s">
        <v>3749</v>
      </c>
    </row>
    <row r="879" spans="1:20" ht="59.1" customHeight="1">
      <c r="A879" s="96">
        <v>866</v>
      </c>
      <c r="B879" s="222">
        <v>14456</v>
      </c>
      <c r="C879" s="183" t="s">
        <v>3754</v>
      </c>
      <c r="D879" s="183"/>
      <c r="E879" s="236" t="s">
        <v>1498</v>
      </c>
      <c r="F879" s="240" t="s">
        <v>84</v>
      </c>
      <c r="G879" s="232" t="s">
        <v>3756</v>
      </c>
      <c r="H879" s="219" t="str">
        <f t="shared" si="68"/>
        <v>фото</v>
      </c>
      <c r="I879" s="132" t="s">
        <v>3757</v>
      </c>
      <c r="J879" s="133" t="s">
        <v>32</v>
      </c>
      <c r="K879" s="134">
        <v>1</v>
      </c>
      <c r="L879" s="182">
        <v>190.5</v>
      </c>
      <c r="M879" s="213">
        <v>1</v>
      </c>
      <c r="N879" s="94"/>
      <c r="O879" s="91">
        <f t="shared" si="69"/>
        <v>0</v>
      </c>
      <c r="P879" s="92">
        <v>4607109981146</v>
      </c>
      <c r="Q879" s="97" t="s">
        <v>46</v>
      </c>
      <c r="R879" s="137" t="s">
        <v>3749</v>
      </c>
    </row>
    <row r="880" spans="1:20" ht="59.1" customHeight="1">
      <c r="A880" s="96">
        <v>867</v>
      </c>
      <c r="B880" s="222">
        <v>14455</v>
      </c>
      <c r="C880" s="183" t="s">
        <v>3758</v>
      </c>
      <c r="D880" s="183"/>
      <c r="E880" s="236" t="s">
        <v>1498</v>
      </c>
      <c r="F880" s="240" t="s">
        <v>3755</v>
      </c>
      <c r="G880" s="232" t="s">
        <v>3759</v>
      </c>
      <c r="H880" s="219" t="str">
        <f t="shared" si="68"/>
        <v>фото</v>
      </c>
      <c r="I880" s="132" t="s">
        <v>3760</v>
      </c>
      <c r="J880" s="133" t="s">
        <v>32</v>
      </c>
      <c r="K880" s="134">
        <v>1</v>
      </c>
      <c r="L880" s="182">
        <v>190.5</v>
      </c>
      <c r="M880" s="213">
        <v>1</v>
      </c>
      <c r="N880" s="94"/>
      <c r="O880" s="91">
        <f t="shared" si="69"/>
        <v>0</v>
      </c>
      <c r="P880" s="92">
        <v>4607109981139</v>
      </c>
      <c r="Q880" s="97" t="s">
        <v>46</v>
      </c>
      <c r="R880" s="137" t="s">
        <v>3749</v>
      </c>
    </row>
    <row r="881" spans="1:18" ht="72.2" customHeight="1">
      <c r="A881" s="96">
        <v>868</v>
      </c>
      <c r="B881" s="222">
        <v>6229</v>
      </c>
      <c r="C881" s="183" t="s">
        <v>1728</v>
      </c>
      <c r="D881" s="183"/>
      <c r="E881" s="235" t="s">
        <v>1498</v>
      </c>
      <c r="F881" s="239" t="s">
        <v>1729</v>
      </c>
      <c r="G881" s="231" t="s">
        <v>1730</v>
      </c>
      <c r="H881" s="219" t="str">
        <f t="shared" si="68"/>
        <v>фото</v>
      </c>
      <c r="I881" s="132" t="s">
        <v>1731</v>
      </c>
      <c r="J881" s="133" t="s">
        <v>32</v>
      </c>
      <c r="K881" s="134">
        <v>1</v>
      </c>
      <c r="L881" s="182">
        <v>156.30000000000001</v>
      </c>
      <c r="M881" s="213">
        <v>1</v>
      </c>
      <c r="N881" s="94"/>
      <c r="O881" s="91">
        <f t="shared" si="69"/>
        <v>0</v>
      </c>
      <c r="P881" s="92">
        <v>4607109934036</v>
      </c>
      <c r="Q881" s="138"/>
      <c r="R881" s="137" t="s">
        <v>3749</v>
      </c>
    </row>
    <row r="882" spans="1:18" ht="72.2" customHeight="1">
      <c r="A882" s="96">
        <v>869</v>
      </c>
      <c r="B882" s="222">
        <v>3541</v>
      </c>
      <c r="C882" s="183" t="s">
        <v>1732</v>
      </c>
      <c r="D882" s="183"/>
      <c r="E882" s="235" t="s">
        <v>1498</v>
      </c>
      <c r="F882" s="239" t="s">
        <v>1733</v>
      </c>
      <c r="G882" s="231" t="s">
        <v>1734</v>
      </c>
      <c r="H882" s="219" t="str">
        <f t="shared" si="68"/>
        <v>фото</v>
      </c>
      <c r="I882" s="132" t="s">
        <v>1735</v>
      </c>
      <c r="J882" s="133" t="s">
        <v>32</v>
      </c>
      <c r="K882" s="134">
        <v>1</v>
      </c>
      <c r="L882" s="182">
        <v>171.4</v>
      </c>
      <c r="M882" s="213">
        <v>1</v>
      </c>
      <c r="N882" s="94"/>
      <c r="O882" s="91">
        <f t="shared" si="69"/>
        <v>0</v>
      </c>
      <c r="P882" s="92">
        <v>4607109972434</v>
      </c>
      <c r="Q882" s="138"/>
      <c r="R882" s="137" t="s">
        <v>3749</v>
      </c>
    </row>
    <row r="883" spans="1:18" ht="72.2" customHeight="1">
      <c r="A883" s="96">
        <v>870</v>
      </c>
      <c r="B883" s="222">
        <v>4289</v>
      </c>
      <c r="C883" s="183" t="s">
        <v>1736</v>
      </c>
      <c r="D883" s="183"/>
      <c r="E883" s="235" t="s">
        <v>1498</v>
      </c>
      <c r="F883" s="239" t="s">
        <v>1737</v>
      </c>
      <c r="G883" s="231" t="s">
        <v>1738</v>
      </c>
      <c r="H883" s="219" t="str">
        <f t="shared" si="68"/>
        <v>фото</v>
      </c>
      <c r="I883" s="132" t="s">
        <v>1739</v>
      </c>
      <c r="J883" s="133" t="s">
        <v>32</v>
      </c>
      <c r="K883" s="134">
        <v>1</v>
      </c>
      <c r="L883" s="182">
        <v>160.6</v>
      </c>
      <c r="M883" s="213">
        <v>1</v>
      </c>
      <c r="N883" s="94"/>
      <c r="O883" s="91">
        <f t="shared" si="69"/>
        <v>0</v>
      </c>
      <c r="P883" s="92">
        <v>4607109987100</v>
      </c>
      <c r="Q883" s="138"/>
      <c r="R883" s="137" t="s">
        <v>3749</v>
      </c>
    </row>
    <row r="884" spans="1:18" ht="72.2" customHeight="1">
      <c r="A884" s="96">
        <v>871</v>
      </c>
      <c r="B884" s="222">
        <v>5299</v>
      </c>
      <c r="C884" s="183" t="s">
        <v>3550</v>
      </c>
      <c r="D884" s="183"/>
      <c r="E884" s="235" t="s">
        <v>1498</v>
      </c>
      <c r="F884" s="239" t="s">
        <v>1740</v>
      </c>
      <c r="G884" s="231" t="s">
        <v>1741</v>
      </c>
      <c r="H884" s="219" t="str">
        <f t="shared" si="68"/>
        <v>фото</v>
      </c>
      <c r="I884" s="132" t="s">
        <v>1742</v>
      </c>
      <c r="J884" s="133" t="s">
        <v>32</v>
      </c>
      <c r="K884" s="134">
        <v>1</v>
      </c>
      <c r="L884" s="182">
        <v>162.80000000000001</v>
      </c>
      <c r="M884" s="213">
        <v>1</v>
      </c>
      <c r="N884" s="94"/>
      <c r="O884" s="91">
        <f t="shared" si="69"/>
        <v>0</v>
      </c>
      <c r="P884" s="92">
        <v>4607109938263</v>
      </c>
      <c r="Q884" s="138"/>
      <c r="R884" s="137" t="s">
        <v>3749</v>
      </c>
    </row>
    <row r="885" spans="1:18" ht="72.2" customHeight="1">
      <c r="A885" s="96">
        <v>872</v>
      </c>
      <c r="B885" s="222">
        <v>6225</v>
      </c>
      <c r="C885" s="183" t="s">
        <v>1743</v>
      </c>
      <c r="D885" s="183"/>
      <c r="E885" s="235" t="s">
        <v>1498</v>
      </c>
      <c r="F885" s="239" t="s">
        <v>1744</v>
      </c>
      <c r="G885" s="231" t="s">
        <v>1745</v>
      </c>
      <c r="H885" s="219" t="str">
        <f t="shared" si="68"/>
        <v>фото</v>
      </c>
      <c r="I885" s="132" t="s">
        <v>1746</v>
      </c>
      <c r="J885" s="133" t="s">
        <v>32</v>
      </c>
      <c r="K885" s="134">
        <v>1</v>
      </c>
      <c r="L885" s="182">
        <v>190.5</v>
      </c>
      <c r="M885" s="213">
        <v>1</v>
      </c>
      <c r="N885" s="94"/>
      <c r="O885" s="91">
        <f t="shared" si="69"/>
        <v>0</v>
      </c>
      <c r="P885" s="92">
        <v>4607109934067</v>
      </c>
      <c r="Q885" s="138"/>
      <c r="R885" s="137" t="s">
        <v>3749</v>
      </c>
    </row>
    <row r="886" spans="1:18" ht="72.2" customHeight="1">
      <c r="A886" s="96">
        <v>873</v>
      </c>
      <c r="B886" s="222">
        <v>8665</v>
      </c>
      <c r="C886" s="183" t="s">
        <v>1747</v>
      </c>
      <c r="D886" s="183"/>
      <c r="E886" s="235" t="s">
        <v>1498</v>
      </c>
      <c r="F886" s="239" t="s">
        <v>1748</v>
      </c>
      <c r="G886" s="231" t="s">
        <v>1749</v>
      </c>
      <c r="H886" s="219" t="str">
        <f t="shared" si="68"/>
        <v>фото</v>
      </c>
      <c r="I886" s="132" t="s">
        <v>1750</v>
      </c>
      <c r="J886" s="133" t="s">
        <v>32</v>
      </c>
      <c r="K886" s="134">
        <v>1</v>
      </c>
      <c r="L886" s="182">
        <v>190.5</v>
      </c>
      <c r="M886" s="213">
        <v>1</v>
      </c>
      <c r="N886" s="94"/>
      <c r="O886" s="91">
        <f t="shared" si="69"/>
        <v>0</v>
      </c>
      <c r="P886" s="92">
        <v>4607109952306</v>
      </c>
      <c r="Q886" s="138"/>
      <c r="R886" s="137" t="s">
        <v>3749</v>
      </c>
    </row>
    <row r="887" spans="1:18" ht="72.2" customHeight="1">
      <c r="A887" s="96">
        <v>874</v>
      </c>
      <c r="B887" s="222">
        <v>7011</v>
      </c>
      <c r="C887" s="183" t="s">
        <v>1751</v>
      </c>
      <c r="D887" s="183"/>
      <c r="E887" s="235" t="s">
        <v>1498</v>
      </c>
      <c r="F887" s="239" t="s">
        <v>1752</v>
      </c>
      <c r="G887" s="231" t="s">
        <v>1753</v>
      </c>
      <c r="H887" s="219" t="str">
        <f t="shared" si="68"/>
        <v>фото</v>
      </c>
      <c r="I887" s="132" t="s">
        <v>1754</v>
      </c>
      <c r="J887" s="133" t="s">
        <v>32</v>
      </c>
      <c r="K887" s="134">
        <v>1</v>
      </c>
      <c r="L887" s="182">
        <v>164.6</v>
      </c>
      <c r="M887" s="213">
        <v>1</v>
      </c>
      <c r="N887" s="94"/>
      <c r="O887" s="91">
        <f t="shared" si="69"/>
        <v>0</v>
      </c>
      <c r="P887" s="92">
        <v>4607109946558</v>
      </c>
      <c r="Q887" s="138"/>
      <c r="R887" s="137" t="s">
        <v>3749</v>
      </c>
    </row>
    <row r="888" spans="1:18" ht="72.2" customHeight="1">
      <c r="A888" s="96">
        <v>875</v>
      </c>
      <c r="B888" s="222">
        <v>16088</v>
      </c>
      <c r="C888" s="183" t="s">
        <v>1755</v>
      </c>
      <c r="D888" s="183"/>
      <c r="E888" s="235" t="s">
        <v>1498</v>
      </c>
      <c r="F888" s="239" t="s">
        <v>1756</v>
      </c>
      <c r="G888" s="231" t="s">
        <v>1757</v>
      </c>
      <c r="H888" s="219" t="str">
        <f t="shared" si="68"/>
        <v>фото</v>
      </c>
      <c r="I888" s="132" t="s">
        <v>1758</v>
      </c>
      <c r="J888" s="133" t="s">
        <v>32</v>
      </c>
      <c r="K888" s="134">
        <v>1</v>
      </c>
      <c r="L888" s="182">
        <v>164.6</v>
      </c>
      <c r="M888" s="213">
        <v>1</v>
      </c>
      <c r="N888" s="94"/>
      <c r="O888" s="91">
        <f t="shared" si="69"/>
        <v>0</v>
      </c>
      <c r="P888" s="92">
        <v>4607109914779</v>
      </c>
      <c r="Q888" s="138">
        <v>2021</v>
      </c>
      <c r="R888" s="137" t="s">
        <v>3749</v>
      </c>
    </row>
    <row r="889" spans="1:18" ht="72.2" customHeight="1">
      <c r="A889" s="96">
        <v>876</v>
      </c>
      <c r="B889" s="222">
        <v>3550</v>
      </c>
      <c r="C889" s="183" t="s">
        <v>1759</v>
      </c>
      <c r="D889" s="183"/>
      <c r="E889" s="235" t="s">
        <v>1498</v>
      </c>
      <c r="F889" s="239" t="s">
        <v>1760</v>
      </c>
      <c r="G889" s="231" t="s">
        <v>1761</v>
      </c>
      <c r="H889" s="219" t="str">
        <f t="shared" si="68"/>
        <v>фото</v>
      </c>
      <c r="I889" s="132" t="s">
        <v>1762</v>
      </c>
      <c r="J889" s="133" t="s">
        <v>32</v>
      </c>
      <c r="K889" s="134">
        <v>1</v>
      </c>
      <c r="L889" s="182">
        <v>157.5</v>
      </c>
      <c r="M889" s="213">
        <v>1</v>
      </c>
      <c r="N889" s="94"/>
      <c r="O889" s="91">
        <f t="shared" si="69"/>
        <v>0</v>
      </c>
      <c r="P889" s="92">
        <v>4607109972441</v>
      </c>
      <c r="Q889" s="138"/>
      <c r="R889" s="137" t="s">
        <v>3749</v>
      </c>
    </row>
    <row r="890" spans="1:18" ht="72.2" customHeight="1">
      <c r="A890" s="96">
        <v>877</v>
      </c>
      <c r="B890" s="222">
        <v>3551</v>
      </c>
      <c r="C890" s="183" t="s">
        <v>1763</v>
      </c>
      <c r="D890" s="183"/>
      <c r="E890" s="235" t="s">
        <v>1498</v>
      </c>
      <c r="F890" s="239" t="s">
        <v>1764</v>
      </c>
      <c r="G890" s="231" t="s">
        <v>1765</v>
      </c>
      <c r="H890" s="219" t="str">
        <f t="shared" si="68"/>
        <v>фото</v>
      </c>
      <c r="I890" s="132" t="s">
        <v>1766</v>
      </c>
      <c r="J890" s="133" t="s">
        <v>32</v>
      </c>
      <c r="K890" s="134">
        <v>1</v>
      </c>
      <c r="L890" s="182">
        <v>160.6</v>
      </c>
      <c r="M890" s="213">
        <v>1</v>
      </c>
      <c r="N890" s="94"/>
      <c r="O890" s="91">
        <f t="shared" si="69"/>
        <v>0</v>
      </c>
      <c r="P890" s="92">
        <v>4607109972700</v>
      </c>
      <c r="Q890" s="138"/>
      <c r="R890" s="137" t="s">
        <v>3749</v>
      </c>
    </row>
    <row r="891" spans="1:18" ht="72.2" customHeight="1">
      <c r="A891" s="96">
        <v>878</v>
      </c>
      <c r="B891" s="222">
        <v>4270</v>
      </c>
      <c r="C891" s="183" t="s">
        <v>1767</v>
      </c>
      <c r="D891" s="183"/>
      <c r="E891" s="235" t="s">
        <v>1498</v>
      </c>
      <c r="F891" s="239" t="s">
        <v>1768</v>
      </c>
      <c r="G891" s="231" t="s">
        <v>1769</v>
      </c>
      <c r="H891" s="219" t="str">
        <f t="shared" si="68"/>
        <v>фото</v>
      </c>
      <c r="I891" s="132" t="s">
        <v>1770</v>
      </c>
      <c r="J891" s="133" t="s">
        <v>32</v>
      </c>
      <c r="K891" s="134">
        <v>1</v>
      </c>
      <c r="L891" s="182">
        <v>191.4</v>
      </c>
      <c r="M891" s="213">
        <v>1</v>
      </c>
      <c r="N891" s="94"/>
      <c r="O891" s="91">
        <f t="shared" si="69"/>
        <v>0</v>
      </c>
      <c r="P891" s="92">
        <v>4607109986912</v>
      </c>
      <c r="Q891" s="138"/>
      <c r="R891" s="137" t="s">
        <v>3749</v>
      </c>
    </row>
    <row r="892" spans="1:18" ht="72.2" customHeight="1">
      <c r="A892" s="96">
        <v>879</v>
      </c>
      <c r="B892" s="222">
        <v>2480</v>
      </c>
      <c r="C892" s="183" t="s">
        <v>1771</v>
      </c>
      <c r="D892" s="183"/>
      <c r="E892" s="235" t="s">
        <v>1498</v>
      </c>
      <c r="F892" s="239" t="s">
        <v>1772</v>
      </c>
      <c r="G892" s="231" t="s">
        <v>1773</v>
      </c>
      <c r="H892" s="219" t="str">
        <f t="shared" si="68"/>
        <v>фото</v>
      </c>
      <c r="I892" s="132" t="s">
        <v>1774</v>
      </c>
      <c r="J892" s="133" t="s">
        <v>32</v>
      </c>
      <c r="K892" s="134">
        <v>1</v>
      </c>
      <c r="L892" s="182">
        <v>156.30000000000001</v>
      </c>
      <c r="M892" s="213">
        <v>1</v>
      </c>
      <c r="N892" s="94"/>
      <c r="O892" s="91">
        <f t="shared" si="69"/>
        <v>0</v>
      </c>
      <c r="P892" s="92">
        <v>4607109952290</v>
      </c>
      <c r="Q892" s="138"/>
      <c r="R892" s="137" t="s">
        <v>3749</v>
      </c>
    </row>
    <row r="893" spans="1:18" ht="66.95" customHeight="1">
      <c r="A893" s="96">
        <v>880</v>
      </c>
      <c r="B893" s="222">
        <v>14454</v>
      </c>
      <c r="C893" s="183" t="s">
        <v>3761</v>
      </c>
      <c r="D893" s="183"/>
      <c r="E893" s="236" t="s">
        <v>1498</v>
      </c>
      <c r="F893" s="240" t="s">
        <v>3762</v>
      </c>
      <c r="G893" s="232" t="s">
        <v>3763</v>
      </c>
      <c r="H893" s="219" t="str">
        <f t="shared" si="68"/>
        <v>фото</v>
      </c>
      <c r="I893" s="132" t="s">
        <v>3764</v>
      </c>
      <c r="J893" s="133" t="s">
        <v>32</v>
      </c>
      <c r="K893" s="134">
        <v>1</v>
      </c>
      <c r="L893" s="182">
        <v>201.6</v>
      </c>
      <c r="M893" s="213">
        <v>1</v>
      </c>
      <c r="N893" s="94"/>
      <c r="O893" s="91">
        <f t="shared" si="69"/>
        <v>0</v>
      </c>
      <c r="P893" s="92">
        <v>4607109981023</v>
      </c>
      <c r="Q893" s="97" t="s">
        <v>46</v>
      </c>
      <c r="R893" s="137" t="s">
        <v>3749</v>
      </c>
    </row>
    <row r="894" spans="1:18" ht="72.400000000000006" customHeight="1">
      <c r="A894" s="96">
        <v>881</v>
      </c>
      <c r="B894" s="222">
        <v>3558</v>
      </c>
      <c r="C894" s="183" t="s">
        <v>3765</v>
      </c>
      <c r="D894" s="183"/>
      <c r="E894" s="235" t="s">
        <v>1498</v>
      </c>
      <c r="F894" s="239" t="s">
        <v>3766</v>
      </c>
      <c r="G894" s="231" t="s">
        <v>3767</v>
      </c>
      <c r="H894" s="219" t="str">
        <f t="shared" si="68"/>
        <v>фото</v>
      </c>
      <c r="I894" s="132" t="s">
        <v>3768</v>
      </c>
      <c r="J894" s="133" t="s">
        <v>32</v>
      </c>
      <c r="K894" s="134">
        <v>1</v>
      </c>
      <c r="L894" s="182">
        <v>158.5</v>
      </c>
      <c r="M894" s="213">
        <v>1</v>
      </c>
      <c r="N894" s="94"/>
      <c r="O894" s="91">
        <f t="shared" si="69"/>
        <v>0</v>
      </c>
      <c r="P894" s="92">
        <v>4607109972724</v>
      </c>
      <c r="Q894" s="138"/>
      <c r="R894" s="137" t="s">
        <v>3749</v>
      </c>
    </row>
    <row r="895" spans="1:18" ht="72.2" customHeight="1">
      <c r="A895" s="96">
        <v>882</v>
      </c>
      <c r="B895" s="222">
        <v>4292</v>
      </c>
      <c r="C895" s="183" t="s">
        <v>1775</v>
      </c>
      <c r="D895" s="183"/>
      <c r="E895" s="235" t="s">
        <v>1498</v>
      </c>
      <c r="F895" s="239" t="s">
        <v>1776</v>
      </c>
      <c r="G895" s="231" t="s">
        <v>1777</v>
      </c>
      <c r="H895" s="219" t="str">
        <f t="shared" si="68"/>
        <v>фото</v>
      </c>
      <c r="I895" s="132" t="s">
        <v>1778</v>
      </c>
      <c r="J895" s="133" t="s">
        <v>32</v>
      </c>
      <c r="K895" s="134">
        <v>1</v>
      </c>
      <c r="L895" s="182">
        <v>160.6</v>
      </c>
      <c r="M895" s="213">
        <v>1</v>
      </c>
      <c r="N895" s="94"/>
      <c r="O895" s="91">
        <f t="shared" si="69"/>
        <v>0</v>
      </c>
      <c r="P895" s="92">
        <v>4607109987131</v>
      </c>
      <c r="Q895" s="138"/>
      <c r="R895" s="137" t="s">
        <v>3749</v>
      </c>
    </row>
    <row r="896" spans="1:18" ht="72.2" customHeight="1">
      <c r="A896" s="96">
        <v>883</v>
      </c>
      <c r="B896" s="222">
        <v>13876</v>
      </c>
      <c r="C896" s="183" t="s">
        <v>1779</v>
      </c>
      <c r="D896" s="183"/>
      <c r="E896" s="235" t="s">
        <v>1498</v>
      </c>
      <c r="F896" s="239" t="s">
        <v>1780</v>
      </c>
      <c r="G896" s="231" t="s">
        <v>1781</v>
      </c>
      <c r="H896" s="219" t="str">
        <f t="shared" si="68"/>
        <v>фото</v>
      </c>
      <c r="I896" s="132" t="s">
        <v>1782</v>
      </c>
      <c r="J896" s="133" t="s">
        <v>32</v>
      </c>
      <c r="K896" s="134">
        <v>1</v>
      </c>
      <c r="L896" s="182">
        <v>190.5</v>
      </c>
      <c r="M896" s="213">
        <v>1</v>
      </c>
      <c r="N896" s="94"/>
      <c r="O896" s="91">
        <f t="shared" si="69"/>
        <v>0</v>
      </c>
      <c r="P896" s="92">
        <v>4607109918791</v>
      </c>
      <c r="Q896" s="138"/>
      <c r="R896" s="137" t="s">
        <v>3749</v>
      </c>
    </row>
    <row r="897" spans="1:18" ht="72.2" customHeight="1">
      <c r="A897" s="96">
        <v>884</v>
      </c>
      <c r="B897" s="222">
        <v>3865</v>
      </c>
      <c r="C897" s="183" t="s">
        <v>2108</v>
      </c>
      <c r="D897" s="183"/>
      <c r="E897" s="235" t="s">
        <v>1498</v>
      </c>
      <c r="F897" s="239" t="s">
        <v>2109</v>
      </c>
      <c r="G897" s="231" t="s">
        <v>2110</v>
      </c>
      <c r="H897" s="219" t="str">
        <f t="shared" si="68"/>
        <v>фото</v>
      </c>
      <c r="I897" s="132" t="s">
        <v>2111</v>
      </c>
      <c r="J897" s="133" t="s">
        <v>32</v>
      </c>
      <c r="K897" s="134">
        <v>1</v>
      </c>
      <c r="L897" s="182">
        <v>162.80000000000001</v>
      </c>
      <c r="M897" s="213">
        <v>1</v>
      </c>
      <c r="N897" s="94"/>
      <c r="O897" s="91">
        <f t="shared" si="69"/>
        <v>0</v>
      </c>
      <c r="P897" s="92">
        <v>4607109980835</v>
      </c>
      <c r="Q897" s="138"/>
      <c r="R897" s="137" t="s">
        <v>3749</v>
      </c>
    </row>
    <row r="898" spans="1:18" ht="72.2" customHeight="1">
      <c r="A898" s="96">
        <v>885</v>
      </c>
      <c r="B898" s="222">
        <v>3565</v>
      </c>
      <c r="C898" s="183" t="s">
        <v>1783</v>
      </c>
      <c r="D898" s="183"/>
      <c r="E898" s="235" t="s">
        <v>1498</v>
      </c>
      <c r="F898" s="239" t="s">
        <v>1784</v>
      </c>
      <c r="G898" s="231" t="s">
        <v>1785</v>
      </c>
      <c r="H898" s="219" t="str">
        <f t="shared" si="68"/>
        <v>фото</v>
      </c>
      <c r="I898" s="132" t="s">
        <v>3769</v>
      </c>
      <c r="J898" s="133" t="s">
        <v>32</v>
      </c>
      <c r="K898" s="134">
        <v>1</v>
      </c>
      <c r="L898" s="182">
        <v>156.30000000000001</v>
      </c>
      <c r="M898" s="213">
        <v>1</v>
      </c>
      <c r="N898" s="94"/>
      <c r="O898" s="91">
        <f t="shared" si="69"/>
        <v>0</v>
      </c>
      <c r="P898" s="92">
        <v>4607109972748</v>
      </c>
      <c r="Q898" s="138"/>
      <c r="R898" s="137" t="s">
        <v>3749</v>
      </c>
    </row>
    <row r="899" spans="1:18" ht="72.2" customHeight="1">
      <c r="A899" s="96">
        <v>886</v>
      </c>
      <c r="B899" s="222">
        <v>13879</v>
      </c>
      <c r="C899" s="183" t="s">
        <v>1786</v>
      </c>
      <c r="D899" s="183"/>
      <c r="E899" s="235" t="s">
        <v>1498</v>
      </c>
      <c r="F899" s="239" t="s">
        <v>1787</v>
      </c>
      <c r="G899" s="231" t="s">
        <v>1788</v>
      </c>
      <c r="H899" s="219" t="str">
        <f t="shared" si="68"/>
        <v>фото</v>
      </c>
      <c r="I899" s="132" t="s">
        <v>1789</v>
      </c>
      <c r="J899" s="133" t="s">
        <v>32</v>
      </c>
      <c r="K899" s="134">
        <v>1</v>
      </c>
      <c r="L899" s="182">
        <v>190.5</v>
      </c>
      <c r="M899" s="213">
        <v>1</v>
      </c>
      <c r="N899" s="94"/>
      <c r="O899" s="91">
        <f t="shared" si="69"/>
        <v>0</v>
      </c>
      <c r="P899" s="92">
        <v>4607109918760</v>
      </c>
      <c r="Q899" s="138"/>
      <c r="R899" s="137" t="s">
        <v>3749</v>
      </c>
    </row>
    <row r="900" spans="1:18" ht="72.2" customHeight="1">
      <c r="A900" s="96">
        <v>887</v>
      </c>
      <c r="B900" s="222">
        <v>7018</v>
      </c>
      <c r="C900" s="183" t="s">
        <v>1790</v>
      </c>
      <c r="D900" s="183"/>
      <c r="E900" s="235" t="s">
        <v>1498</v>
      </c>
      <c r="F900" s="239" t="s">
        <v>1791</v>
      </c>
      <c r="G900" s="231" t="s">
        <v>1792</v>
      </c>
      <c r="H900" s="219" t="str">
        <f t="shared" si="68"/>
        <v>фото</v>
      </c>
      <c r="I900" s="132" t="s">
        <v>1793</v>
      </c>
      <c r="J900" s="133" t="s">
        <v>32</v>
      </c>
      <c r="K900" s="134">
        <v>1</v>
      </c>
      <c r="L900" s="182">
        <v>191.4</v>
      </c>
      <c r="M900" s="213">
        <v>1</v>
      </c>
      <c r="N900" s="94"/>
      <c r="O900" s="91">
        <f t="shared" si="69"/>
        <v>0</v>
      </c>
      <c r="P900" s="92">
        <v>4607109946626</v>
      </c>
      <c r="Q900" s="138"/>
      <c r="R900" s="137" t="s">
        <v>3749</v>
      </c>
    </row>
    <row r="901" spans="1:18" ht="72.2" customHeight="1">
      <c r="A901" s="96">
        <v>888</v>
      </c>
      <c r="B901" s="222">
        <v>3875</v>
      </c>
      <c r="C901" s="183" t="s">
        <v>1794</v>
      </c>
      <c r="D901" s="183"/>
      <c r="E901" s="235" t="s">
        <v>1498</v>
      </c>
      <c r="F901" s="239" t="s">
        <v>1795</v>
      </c>
      <c r="G901" s="231" t="s">
        <v>1796</v>
      </c>
      <c r="H901" s="219" t="str">
        <f t="shared" si="68"/>
        <v>фото</v>
      </c>
      <c r="I901" s="132" t="s">
        <v>1797</v>
      </c>
      <c r="J901" s="133" t="s">
        <v>32</v>
      </c>
      <c r="K901" s="134">
        <v>1</v>
      </c>
      <c r="L901" s="182">
        <v>156.30000000000001</v>
      </c>
      <c r="M901" s="213">
        <v>1</v>
      </c>
      <c r="N901" s="94"/>
      <c r="O901" s="91">
        <f t="shared" si="69"/>
        <v>0</v>
      </c>
      <c r="P901" s="92">
        <v>4607109980934</v>
      </c>
      <c r="Q901" s="138"/>
      <c r="R901" s="137" t="s">
        <v>3749</v>
      </c>
    </row>
    <row r="902" spans="1:18" ht="72.2" customHeight="1">
      <c r="A902" s="96">
        <v>889</v>
      </c>
      <c r="B902" s="222">
        <v>583</v>
      </c>
      <c r="C902" s="183" t="s">
        <v>1798</v>
      </c>
      <c r="D902" s="183"/>
      <c r="E902" s="235" t="s">
        <v>1498</v>
      </c>
      <c r="F902" s="239" t="s">
        <v>1799</v>
      </c>
      <c r="G902" s="231" t="s">
        <v>1800</v>
      </c>
      <c r="H902" s="219" t="str">
        <f t="shared" si="68"/>
        <v>фото</v>
      </c>
      <c r="I902" s="132" t="s">
        <v>1801</v>
      </c>
      <c r="J902" s="133" t="s">
        <v>32</v>
      </c>
      <c r="K902" s="134">
        <v>1</v>
      </c>
      <c r="L902" s="182">
        <v>184.6</v>
      </c>
      <c r="M902" s="213">
        <v>1</v>
      </c>
      <c r="N902" s="94"/>
      <c r="O902" s="91">
        <f t="shared" si="69"/>
        <v>0</v>
      </c>
      <c r="P902" s="92">
        <v>4607109986240</v>
      </c>
      <c r="Q902" s="138"/>
      <c r="R902" s="137" t="s">
        <v>3749</v>
      </c>
    </row>
    <row r="903" spans="1:18" ht="72.2" customHeight="1">
      <c r="A903" s="96">
        <v>890</v>
      </c>
      <c r="B903" s="222">
        <v>6231</v>
      </c>
      <c r="C903" s="183" t="s">
        <v>1802</v>
      </c>
      <c r="D903" s="183"/>
      <c r="E903" s="235" t="s">
        <v>1498</v>
      </c>
      <c r="F903" s="239" t="s">
        <v>1803</v>
      </c>
      <c r="G903" s="231" t="s">
        <v>1804</v>
      </c>
      <c r="H903" s="219" t="str">
        <f t="shared" si="68"/>
        <v>фото</v>
      </c>
      <c r="I903" s="132" t="s">
        <v>1805</v>
      </c>
      <c r="J903" s="133" t="s">
        <v>32</v>
      </c>
      <c r="K903" s="134">
        <v>1</v>
      </c>
      <c r="L903" s="182">
        <v>190.5</v>
      </c>
      <c r="M903" s="213">
        <v>1</v>
      </c>
      <c r="N903" s="94"/>
      <c r="O903" s="91">
        <f t="shared" si="69"/>
        <v>0</v>
      </c>
      <c r="P903" s="92">
        <v>4607109934012</v>
      </c>
      <c r="Q903" s="138"/>
      <c r="R903" s="137" t="s">
        <v>3749</v>
      </c>
    </row>
    <row r="904" spans="1:18" ht="72.2" customHeight="1">
      <c r="A904" s="96">
        <v>891</v>
      </c>
      <c r="B904" s="222">
        <v>10730</v>
      </c>
      <c r="C904" s="183" t="s">
        <v>1806</v>
      </c>
      <c r="D904" s="183"/>
      <c r="E904" s="235" t="s">
        <v>1498</v>
      </c>
      <c r="F904" s="239" t="s">
        <v>1807</v>
      </c>
      <c r="G904" s="231" t="s">
        <v>1808</v>
      </c>
      <c r="H904" s="219" t="str">
        <f t="shared" si="68"/>
        <v>фото</v>
      </c>
      <c r="I904" s="132" t="s">
        <v>1809</v>
      </c>
      <c r="J904" s="133" t="s">
        <v>32</v>
      </c>
      <c r="K904" s="134">
        <v>1</v>
      </c>
      <c r="L904" s="182">
        <v>190.5</v>
      </c>
      <c r="M904" s="213">
        <v>1</v>
      </c>
      <c r="N904" s="94"/>
      <c r="O904" s="91">
        <f t="shared" si="69"/>
        <v>0</v>
      </c>
      <c r="P904" s="92">
        <v>4607109926048</v>
      </c>
      <c r="Q904" s="138"/>
      <c r="R904" s="137" t="s">
        <v>3749</v>
      </c>
    </row>
    <row r="905" spans="1:18" ht="72.2" customHeight="1">
      <c r="A905" s="96">
        <v>892</v>
      </c>
      <c r="B905" s="222">
        <v>133</v>
      </c>
      <c r="C905" s="183" t="s">
        <v>1810</v>
      </c>
      <c r="D905" s="183"/>
      <c r="E905" s="235" t="s">
        <v>1498</v>
      </c>
      <c r="F905" s="239" t="s">
        <v>1811</v>
      </c>
      <c r="G905" s="231" t="s">
        <v>1812</v>
      </c>
      <c r="H905" s="219" t="str">
        <f t="shared" si="68"/>
        <v>фото</v>
      </c>
      <c r="I905" s="132" t="s">
        <v>1813</v>
      </c>
      <c r="J905" s="133" t="s">
        <v>32</v>
      </c>
      <c r="K905" s="134">
        <v>1</v>
      </c>
      <c r="L905" s="182">
        <v>190.5</v>
      </c>
      <c r="M905" s="213">
        <v>1</v>
      </c>
      <c r="N905" s="94"/>
      <c r="O905" s="91">
        <f t="shared" si="69"/>
        <v>0</v>
      </c>
      <c r="P905" s="92">
        <v>4607109969663</v>
      </c>
      <c r="Q905" s="138"/>
      <c r="R905" s="137" t="s">
        <v>3749</v>
      </c>
    </row>
    <row r="906" spans="1:18" ht="72.2" customHeight="1">
      <c r="A906" s="96">
        <v>893</v>
      </c>
      <c r="B906" s="222">
        <v>6232</v>
      </c>
      <c r="C906" s="183" t="s">
        <v>1814</v>
      </c>
      <c r="D906" s="183"/>
      <c r="E906" s="235" t="s">
        <v>1498</v>
      </c>
      <c r="F906" s="239" t="s">
        <v>1815</v>
      </c>
      <c r="G906" s="231" t="s">
        <v>1816</v>
      </c>
      <c r="H906" s="219" t="str">
        <f t="shared" si="68"/>
        <v>фото</v>
      </c>
      <c r="I906" s="132" t="s">
        <v>1817</v>
      </c>
      <c r="J906" s="133" t="s">
        <v>32</v>
      </c>
      <c r="K906" s="134">
        <v>1</v>
      </c>
      <c r="L906" s="182">
        <v>158.5</v>
      </c>
      <c r="M906" s="213">
        <v>1</v>
      </c>
      <c r="N906" s="94"/>
      <c r="O906" s="91">
        <f t="shared" si="69"/>
        <v>0</v>
      </c>
      <c r="P906" s="92">
        <v>4607109934005</v>
      </c>
      <c r="Q906" s="138"/>
      <c r="R906" s="137" t="s">
        <v>3749</v>
      </c>
    </row>
    <row r="907" spans="1:18" ht="72.2" customHeight="1">
      <c r="A907" s="96">
        <v>894</v>
      </c>
      <c r="B907" s="222">
        <v>6237</v>
      </c>
      <c r="C907" s="183" t="s">
        <v>1818</v>
      </c>
      <c r="D907" s="183"/>
      <c r="E907" s="235" t="s">
        <v>1498</v>
      </c>
      <c r="F907" s="239" t="s">
        <v>1819</v>
      </c>
      <c r="G907" s="231" t="s">
        <v>1820</v>
      </c>
      <c r="H907" s="219" t="str">
        <f t="shared" si="68"/>
        <v>фото</v>
      </c>
      <c r="I907" s="132" t="s">
        <v>1821</v>
      </c>
      <c r="J907" s="133" t="s">
        <v>32</v>
      </c>
      <c r="K907" s="134">
        <v>1</v>
      </c>
      <c r="L907" s="182">
        <v>195.6</v>
      </c>
      <c r="M907" s="213">
        <v>1</v>
      </c>
      <c r="N907" s="94"/>
      <c r="O907" s="91">
        <f t="shared" si="69"/>
        <v>0</v>
      </c>
      <c r="P907" s="92">
        <v>4607109933992</v>
      </c>
      <c r="Q907" s="138"/>
      <c r="R907" s="137" t="s">
        <v>3749</v>
      </c>
    </row>
    <row r="908" spans="1:18" ht="72.2" customHeight="1">
      <c r="A908" s="96">
        <v>895</v>
      </c>
      <c r="B908" s="222">
        <v>3039</v>
      </c>
      <c r="C908" s="183" t="s">
        <v>1822</v>
      </c>
      <c r="D908" s="183"/>
      <c r="E908" s="235" t="s">
        <v>1498</v>
      </c>
      <c r="F908" s="239" t="s">
        <v>1823</v>
      </c>
      <c r="G908" s="231" t="s">
        <v>1824</v>
      </c>
      <c r="H908" s="219" t="str">
        <f t="shared" si="68"/>
        <v>фото</v>
      </c>
      <c r="I908" s="132" t="s">
        <v>1825</v>
      </c>
      <c r="J908" s="133" t="s">
        <v>32</v>
      </c>
      <c r="K908" s="134">
        <v>1</v>
      </c>
      <c r="L908" s="182">
        <v>183</v>
      </c>
      <c r="M908" s="213">
        <v>1</v>
      </c>
      <c r="N908" s="94"/>
      <c r="O908" s="91">
        <f t="shared" si="69"/>
        <v>0</v>
      </c>
      <c r="P908" s="92">
        <v>4607109929230</v>
      </c>
      <c r="Q908" s="138"/>
      <c r="R908" s="137" t="s">
        <v>3749</v>
      </c>
    </row>
    <row r="909" spans="1:18" ht="66.95" customHeight="1">
      <c r="A909" s="96">
        <v>896</v>
      </c>
      <c r="B909" s="222">
        <v>4313</v>
      </c>
      <c r="C909" s="183" t="s">
        <v>3770</v>
      </c>
      <c r="D909" s="183"/>
      <c r="E909" s="236" t="s">
        <v>1498</v>
      </c>
      <c r="F909" s="240" t="s">
        <v>3771</v>
      </c>
      <c r="G909" s="232" t="s">
        <v>3772</v>
      </c>
      <c r="H909" s="219" t="str">
        <f t="shared" si="68"/>
        <v>фото</v>
      </c>
      <c r="I909" s="132" t="s">
        <v>3773</v>
      </c>
      <c r="J909" s="133" t="s">
        <v>32</v>
      </c>
      <c r="K909" s="134">
        <v>1</v>
      </c>
      <c r="L909" s="182">
        <v>157.5</v>
      </c>
      <c r="M909" s="213">
        <v>1</v>
      </c>
      <c r="N909" s="94"/>
      <c r="O909" s="91">
        <f t="shared" si="69"/>
        <v>0</v>
      </c>
      <c r="P909" s="92">
        <v>4607109987278</v>
      </c>
      <c r="Q909" s="97" t="s">
        <v>46</v>
      </c>
      <c r="R909" s="137" t="s">
        <v>3749</v>
      </c>
    </row>
    <row r="910" spans="1:18" ht="72.2" customHeight="1">
      <c r="A910" s="96">
        <v>897</v>
      </c>
      <c r="B910" s="222">
        <v>3876</v>
      </c>
      <c r="C910" s="183" t="s">
        <v>1826</v>
      </c>
      <c r="D910" s="183"/>
      <c r="E910" s="235" t="s">
        <v>1498</v>
      </c>
      <c r="F910" s="239" t="s">
        <v>1827</v>
      </c>
      <c r="G910" s="231" t="s">
        <v>1828</v>
      </c>
      <c r="H910" s="219" t="str">
        <f t="shared" si="68"/>
        <v>фото</v>
      </c>
      <c r="I910" s="132" t="s">
        <v>1829</v>
      </c>
      <c r="J910" s="133" t="s">
        <v>32</v>
      </c>
      <c r="K910" s="134">
        <v>1</v>
      </c>
      <c r="L910" s="182">
        <v>190.5</v>
      </c>
      <c r="M910" s="213">
        <v>1</v>
      </c>
      <c r="N910" s="94"/>
      <c r="O910" s="91">
        <f t="shared" si="69"/>
        <v>0</v>
      </c>
      <c r="P910" s="92">
        <v>4607109980941</v>
      </c>
      <c r="Q910" s="138"/>
      <c r="R910" s="137" t="s">
        <v>3749</v>
      </c>
    </row>
    <row r="911" spans="1:18" ht="66.95" customHeight="1">
      <c r="A911" s="96">
        <v>898</v>
      </c>
      <c r="B911" s="222">
        <v>3893</v>
      </c>
      <c r="C911" s="183" t="s">
        <v>3774</v>
      </c>
      <c r="D911" s="183"/>
      <c r="E911" s="236" t="s">
        <v>1498</v>
      </c>
      <c r="F911" s="240" t="s">
        <v>3775</v>
      </c>
      <c r="G911" s="232" t="s">
        <v>3776</v>
      </c>
      <c r="H911" s="219" t="str">
        <f t="shared" si="68"/>
        <v>фото</v>
      </c>
      <c r="I911" s="132" t="s">
        <v>3777</v>
      </c>
      <c r="J911" s="133" t="s">
        <v>32</v>
      </c>
      <c r="K911" s="134">
        <v>1</v>
      </c>
      <c r="L911" s="182">
        <v>191.4</v>
      </c>
      <c r="M911" s="213">
        <v>1</v>
      </c>
      <c r="N911" s="94"/>
      <c r="O911" s="91">
        <f t="shared" si="69"/>
        <v>0</v>
      </c>
      <c r="P911" s="92">
        <v>4607109973592</v>
      </c>
      <c r="Q911" s="97" t="s">
        <v>46</v>
      </c>
      <c r="R911" s="137" t="s">
        <v>3749</v>
      </c>
    </row>
    <row r="912" spans="1:18" ht="72.2" customHeight="1">
      <c r="A912" s="96">
        <v>899</v>
      </c>
      <c r="B912" s="222">
        <v>13885</v>
      </c>
      <c r="C912" s="183" t="s">
        <v>1830</v>
      </c>
      <c r="D912" s="183"/>
      <c r="E912" s="235" t="s">
        <v>1498</v>
      </c>
      <c r="F912" s="239" t="s">
        <v>1831</v>
      </c>
      <c r="G912" s="231" t="s">
        <v>1832</v>
      </c>
      <c r="H912" s="219" t="str">
        <f t="shared" si="68"/>
        <v>фото</v>
      </c>
      <c r="I912" s="132" t="s">
        <v>1833</v>
      </c>
      <c r="J912" s="133" t="s">
        <v>32</v>
      </c>
      <c r="K912" s="134">
        <v>1</v>
      </c>
      <c r="L912" s="182">
        <v>168.4</v>
      </c>
      <c r="M912" s="213">
        <v>1</v>
      </c>
      <c r="N912" s="94"/>
      <c r="O912" s="91">
        <f t="shared" si="69"/>
        <v>0</v>
      </c>
      <c r="P912" s="92">
        <v>4607109918708</v>
      </c>
      <c r="Q912" s="138"/>
      <c r="R912" s="137" t="s">
        <v>3749</v>
      </c>
    </row>
    <row r="913" spans="1:18" ht="72.2" customHeight="1">
      <c r="A913" s="96">
        <v>900</v>
      </c>
      <c r="B913" s="222">
        <v>13891</v>
      </c>
      <c r="C913" s="183" t="s">
        <v>1834</v>
      </c>
      <c r="D913" s="183"/>
      <c r="E913" s="235" t="s">
        <v>1498</v>
      </c>
      <c r="F913" s="239" t="s">
        <v>1835</v>
      </c>
      <c r="G913" s="231" t="s">
        <v>1836</v>
      </c>
      <c r="H913" s="219" t="str">
        <f t="shared" si="68"/>
        <v>фото</v>
      </c>
      <c r="I913" s="132" t="s">
        <v>1837</v>
      </c>
      <c r="J913" s="133" t="s">
        <v>32</v>
      </c>
      <c r="K913" s="134">
        <v>1</v>
      </c>
      <c r="L913" s="182">
        <v>156.30000000000001</v>
      </c>
      <c r="M913" s="213">
        <v>1</v>
      </c>
      <c r="N913" s="94"/>
      <c r="O913" s="91">
        <f t="shared" si="69"/>
        <v>0</v>
      </c>
      <c r="P913" s="92">
        <v>4607109918647</v>
      </c>
      <c r="Q913" s="138"/>
      <c r="R913" s="137" t="s">
        <v>3749</v>
      </c>
    </row>
    <row r="914" spans="1:18" ht="72.2" customHeight="1">
      <c r="A914" s="96">
        <v>901</v>
      </c>
      <c r="B914" s="222">
        <v>5323</v>
      </c>
      <c r="C914" s="183" t="s">
        <v>1838</v>
      </c>
      <c r="D914" s="183"/>
      <c r="E914" s="235" t="s">
        <v>1498</v>
      </c>
      <c r="F914" s="239" t="s">
        <v>1839</v>
      </c>
      <c r="G914" s="231" t="s">
        <v>1840</v>
      </c>
      <c r="H914" s="219" t="str">
        <f t="shared" ref="H914:H939" si="70">HYPERLINK("https://www.gardenbulbs.ru/images/Dahlia_CL/thumbnails/"&amp;C914&amp;".jpg","фото")</f>
        <v>фото</v>
      </c>
      <c r="I914" s="132" t="s">
        <v>1841</v>
      </c>
      <c r="J914" s="133" t="s">
        <v>32</v>
      </c>
      <c r="K914" s="134">
        <v>1</v>
      </c>
      <c r="L914" s="182">
        <v>188.8</v>
      </c>
      <c r="M914" s="213">
        <v>1</v>
      </c>
      <c r="N914" s="94"/>
      <c r="O914" s="91">
        <f t="shared" ref="O914:O939" si="71">IF(ISERROR(L914*N914),0,L914*N914)</f>
        <v>0</v>
      </c>
      <c r="P914" s="92">
        <v>4607109938034</v>
      </c>
      <c r="Q914" s="138"/>
      <c r="R914" s="137" t="s">
        <v>3749</v>
      </c>
    </row>
    <row r="915" spans="1:18" ht="72.2" customHeight="1">
      <c r="A915" s="96">
        <v>902</v>
      </c>
      <c r="B915" s="222">
        <v>5122</v>
      </c>
      <c r="C915" s="183" t="s">
        <v>1842</v>
      </c>
      <c r="D915" s="183"/>
      <c r="E915" s="235" t="s">
        <v>1498</v>
      </c>
      <c r="F915" s="239" t="s">
        <v>1843</v>
      </c>
      <c r="G915" s="231" t="s">
        <v>1844</v>
      </c>
      <c r="H915" s="219" t="str">
        <f t="shared" si="70"/>
        <v>фото</v>
      </c>
      <c r="I915" s="132" t="s">
        <v>1845</v>
      </c>
      <c r="J915" s="133" t="s">
        <v>32</v>
      </c>
      <c r="K915" s="134">
        <v>1</v>
      </c>
      <c r="L915" s="182">
        <v>190.5</v>
      </c>
      <c r="M915" s="213">
        <v>1</v>
      </c>
      <c r="N915" s="94"/>
      <c r="O915" s="91">
        <f t="shared" si="71"/>
        <v>0</v>
      </c>
      <c r="P915" s="92">
        <v>4607109978160</v>
      </c>
      <c r="Q915" s="138"/>
      <c r="R915" s="137" t="s">
        <v>3749</v>
      </c>
    </row>
    <row r="916" spans="1:18" ht="72.2" customHeight="1">
      <c r="A916" s="96">
        <v>903</v>
      </c>
      <c r="B916" s="222">
        <v>4294</v>
      </c>
      <c r="C916" s="183" t="s">
        <v>1846</v>
      </c>
      <c r="D916" s="183"/>
      <c r="E916" s="235" t="s">
        <v>1498</v>
      </c>
      <c r="F916" s="239" t="s">
        <v>1847</v>
      </c>
      <c r="G916" s="231" t="s">
        <v>1848</v>
      </c>
      <c r="H916" s="219" t="str">
        <f t="shared" si="70"/>
        <v>фото</v>
      </c>
      <c r="I916" s="132" t="s">
        <v>1849</v>
      </c>
      <c r="J916" s="133" t="s">
        <v>32</v>
      </c>
      <c r="K916" s="134">
        <v>1</v>
      </c>
      <c r="L916" s="182">
        <v>160.6</v>
      </c>
      <c r="M916" s="213">
        <v>1</v>
      </c>
      <c r="N916" s="94"/>
      <c r="O916" s="91">
        <f t="shared" si="71"/>
        <v>0</v>
      </c>
      <c r="P916" s="92">
        <v>4607109987155</v>
      </c>
      <c r="Q916" s="138"/>
      <c r="R916" s="137" t="s">
        <v>3749</v>
      </c>
    </row>
    <row r="917" spans="1:18" ht="72.2" customHeight="1">
      <c r="A917" s="96">
        <v>904</v>
      </c>
      <c r="B917" s="222">
        <v>7017</v>
      </c>
      <c r="C917" s="183" t="s">
        <v>1850</v>
      </c>
      <c r="D917" s="183"/>
      <c r="E917" s="235" t="s">
        <v>1498</v>
      </c>
      <c r="F917" s="239" t="s">
        <v>1851</v>
      </c>
      <c r="G917" s="231" t="s">
        <v>1852</v>
      </c>
      <c r="H917" s="219" t="str">
        <f t="shared" si="70"/>
        <v>фото</v>
      </c>
      <c r="I917" s="132" t="s">
        <v>1853</v>
      </c>
      <c r="J917" s="133" t="s">
        <v>32</v>
      </c>
      <c r="K917" s="134">
        <v>1</v>
      </c>
      <c r="L917" s="182">
        <v>186.3</v>
      </c>
      <c r="M917" s="213">
        <v>1</v>
      </c>
      <c r="N917" s="94"/>
      <c r="O917" s="91">
        <f t="shared" si="71"/>
        <v>0</v>
      </c>
      <c r="P917" s="92">
        <v>4607109946619</v>
      </c>
      <c r="Q917" s="138"/>
      <c r="R917" s="137" t="s">
        <v>3749</v>
      </c>
    </row>
    <row r="918" spans="1:18" ht="72.2" customHeight="1">
      <c r="A918" s="96">
        <v>905</v>
      </c>
      <c r="B918" s="222">
        <v>3594</v>
      </c>
      <c r="C918" s="183" t="s">
        <v>1854</v>
      </c>
      <c r="D918" s="183"/>
      <c r="E918" s="235" t="s">
        <v>1498</v>
      </c>
      <c r="F918" s="239" t="s">
        <v>1855</v>
      </c>
      <c r="G918" s="231" t="s">
        <v>1856</v>
      </c>
      <c r="H918" s="219" t="str">
        <f t="shared" si="70"/>
        <v>фото</v>
      </c>
      <c r="I918" s="132" t="s">
        <v>1857</v>
      </c>
      <c r="J918" s="133" t="s">
        <v>32</v>
      </c>
      <c r="K918" s="134">
        <v>1</v>
      </c>
      <c r="L918" s="182">
        <v>162.80000000000001</v>
      </c>
      <c r="M918" s="213">
        <v>1</v>
      </c>
      <c r="N918" s="94"/>
      <c r="O918" s="91">
        <f t="shared" si="71"/>
        <v>0</v>
      </c>
      <c r="P918" s="92">
        <v>4607109972458</v>
      </c>
      <c r="Q918" s="138"/>
      <c r="R918" s="137" t="s">
        <v>3749</v>
      </c>
    </row>
    <row r="919" spans="1:18" ht="72.2" customHeight="1">
      <c r="A919" s="96">
        <v>906</v>
      </c>
      <c r="B919" s="222">
        <v>4281</v>
      </c>
      <c r="C919" s="183" t="s">
        <v>1858</v>
      </c>
      <c r="D919" s="183"/>
      <c r="E919" s="235" t="s">
        <v>1498</v>
      </c>
      <c r="F919" s="239" t="s">
        <v>1859</v>
      </c>
      <c r="G919" s="231" t="s">
        <v>1860</v>
      </c>
      <c r="H919" s="219" t="str">
        <f t="shared" si="70"/>
        <v>фото</v>
      </c>
      <c r="I919" s="132" t="s">
        <v>1861</v>
      </c>
      <c r="J919" s="133" t="s">
        <v>32</v>
      </c>
      <c r="K919" s="134">
        <v>1</v>
      </c>
      <c r="L919" s="182">
        <v>190.5</v>
      </c>
      <c r="M919" s="213">
        <v>1</v>
      </c>
      <c r="N919" s="94"/>
      <c r="O919" s="91">
        <f t="shared" si="71"/>
        <v>0</v>
      </c>
      <c r="P919" s="92">
        <v>4607109987025</v>
      </c>
      <c r="Q919" s="138"/>
      <c r="R919" s="137" t="s">
        <v>3749</v>
      </c>
    </row>
    <row r="920" spans="1:18" ht="72.2" customHeight="1">
      <c r="A920" s="96">
        <v>907</v>
      </c>
      <c r="B920" s="222">
        <v>3595</v>
      </c>
      <c r="C920" s="183" t="s">
        <v>1862</v>
      </c>
      <c r="D920" s="183"/>
      <c r="E920" s="235" t="s">
        <v>1498</v>
      </c>
      <c r="F920" s="239" t="s">
        <v>1863</v>
      </c>
      <c r="G920" s="231" t="s">
        <v>1864</v>
      </c>
      <c r="H920" s="219" t="str">
        <f t="shared" si="70"/>
        <v>фото</v>
      </c>
      <c r="I920" s="132" t="s">
        <v>1865</v>
      </c>
      <c r="J920" s="133" t="s">
        <v>32</v>
      </c>
      <c r="K920" s="134">
        <v>1</v>
      </c>
      <c r="L920" s="182">
        <v>177.7</v>
      </c>
      <c r="M920" s="213">
        <v>1</v>
      </c>
      <c r="N920" s="94"/>
      <c r="O920" s="91">
        <f t="shared" si="71"/>
        <v>0</v>
      </c>
      <c r="P920" s="92">
        <v>4607109972854</v>
      </c>
      <c r="Q920" s="138"/>
      <c r="R920" s="137" t="s">
        <v>3749</v>
      </c>
    </row>
    <row r="921" spans="1:18" ht="59.1" customHeight="1">
      <c r="A921" s="96">
        <v>908</v>
      </c>
      <c r="B921" s="222">
        <v>3596</v>
      </c>
      <c r="C921" s="183" t="s">
        <v>1866</v>
      </c>
      <c r="D921" s="183"/>
      <c r="E921" s="235" t="s">
        <v>1498</v>
      </c>
      <c r="F921" s="239" t="s">
        <v>1867</v>
      </c>
      <c r="G921" s="231" t="s">
        <v>1868</v>
      </c>
      <c r="H921" s="219" t="str">
        <f t="shared" si="70"/>
        <v>фото</v>
      </c>
      <c r="I921" s="132" t="s">
        <v>1869</v>
      </c>
      <c r="J921" s="133" t="s">
        <v>32</v>
      </c>
      <c r="K921" s="134">
        <v>1</v>
      </c>
      <c r="L921" s="182">
        <v>156.30000000000001</v>
      </c>
      <c r="M921" s="213">
        <v>1</v>
      </c>
      <c r="N921" s="94"/>
      <c r="O921" s="91">
        <f t="shared" si="71"/>
        <v>0</v>
      </c>
      <c r="P921" s="92">
        <v>4607109972465</v>
      </c>
      <c r="Q921" s="138"/>
      <c r="R921" s="137" t="s">
        <v>3749</v>
      </c>
    </row>
    <row r="922" spans="1:18" ht="72.2" customHeight="1">
      <c r="A922" s="96">
        <v>909</v>
      </c>
      <c r="B922" s="222">
        <v>5310</v>
      </c>
      <c r="C922" s="183" t="s">
        <v>3551</v>
      </c>
      <c r="D922" s="183"/>
      <c r="E922" s="235" t="s">
        <v>1498</v>
      </c>
      <c r="F922" s="239" t="s">
        <v>3554</v>
      </c>
      <c r="G922" s="231" t="s">
        <v>3557</v>
      </c>
      <c r="H922" s="219" t="str">
        <f t="shared" si="70"/>
        <v>фото</v>
      </c>
      <c r="I922" s="132" t="s">
        <v>3560</v>
      </c>
      <c r="J922" s="133" t="s">
        <v>32</v>
      </c>
      <c r="K922" s="134">
        <v>1</v>
      </c>
      <c r="L922" s="182">
        <v>194.7</v>
      </c>
      <c r="M922" s="213">
        <v>1</v>
      </c>
      <c r="N922" s="94"/>
      <c r="O922" s="91">
        <f t="shared" si="71"/>
        <v>0</v>
      </c>
      <c r="P922" s="92">
        <v>4607109933848</v>
      </c>
      <c r="Q922" s="138">
        <v>2022</v>
      </c>
      <c r="R922" s="137" t="s">
        <v>3749</v>
      </c>
    </row>
    <row r="923" spans="1:18" ht="72.2" customHeight="1">
      <c r="A923" s="96">
        <v>910</v>
      </c>
      <c r="B923" s="222">
        <v>3601</v>
      </c>
      <c r="C923" s="183" t="s">
        <v>1870</v>
      </c>
      <c r="D923" s="183"/>
      <c r="E923" s="235" t="s">
        <v>1498</v>
      </c>
      <c r="F923" s="239" t="s">
        <v>1871</v>
      </c>
      <c r="G923" s="231" t="s">
        <v>1872</v>
      </c>
      <c r="H923" s="219" t="str">
        <f t="shared" si="70"/>
        <v>фото</v>
      </c>
      <c r="I923" s="132" t="s">
        <v>1873</v>
      </c>
      <c r="J923" s="133" t="s">
        <v>32</v>
      </c>
      <c r="K923" s="134">
        <v>1</v>
      </c>
      <c r="L923" s="182">
        <v>156.30000000000001</v>
      </c>
      <c r="M923" s="213">
        <v>1</v>
      </c>
      <c r="N923" s="94"/>
      <c r="O923" s="91">
        <f t="shared" si="71"/>
        <v>0</v>
      </c>
      <c r="P923" s="92">
        <v>4607109972472</v>
      </c>
      <c r="Q923" s="138"/>
      <c r="R923" s="137" t="s">
        <v>3749</v>
      </c>
    </row>
    <row r="924" spans="1:18" ht="72.2" customHeight="1">
      <c r="A924" s="96">
        <v>911</v>
      </c>
      <c r="B924" s="222">
        <v>3607</v>
      </c>
      <c r="C924" s="183" t="s">
        <v>1874</v>
      </c>
      <c r="D924" s="183"/>
      <c r="E924" s="235" t="s">
        <v>1498</v>
      </c>
      <c r="F924" s="239" t="s">
        <v>1875</v>
      </c>
      <c r="G924" s="231" t="s">
        <v>1876</v>
      </c>
      <c r="H924" s="219" t="str">
        <f t="shared" si="70"/>
        <v>фото</v>
      </c>
      <c r="I924" s="132" t="s">
        <v>1877</v>
      </c>
      <c r="J924" s="133" t="s">
        <v>32</v>
      </c>
      <c r="K924" s="134">
        <v>1</v>
      </c>
      <c r="L924" s="182">
        <v>163.9</v>
      </c>
      <c r="M924" s="213">
        <v>1</v>
      </c>
      <c r="N924" s="94"/>
      <c r="O924" s="91">
        <f t="shared" si="71"/>
        <v>0</v>
      </c>
      <c r="P924" s="92">
        <v>4607109972489</v>
      </c>
      <c r="Q924" s="138"/>
      <c r="R924" s="137" t="s">
        <v>3749</v>
      </c>
    </row>
    <row r="925" spans="1:18" ht="72.2" customHeight="1">
      <c r="A925" s="96">
        <v>912</v>
      </c>
      <c r="B925" s="222">
        <v>4290</v>
      </c>
      <c r="C925" s="183" t="s">
        <v>1878</v>
      </c>
      <c r="D925" s="183"/>
      <c r="E925" s="235" t="s">
        <v>1498</v>
      </c>
      <c r="F925" s="239" t="s">
        <v>1879</v>
      </c>
      <c r="G925" s="231" t="s">
        <v>1880</v>
      </c>
      <c r="H925" s="219" t="str">
        <f t="shared" si="70"/>
        <v>фото</v>
      </c>
      <c r="I925" s="132" t="s">
        <v>1881</v>
      </c>
      <c r="J925" s="133" t="s">
        <v>32</v>
      </c>
      <c r="K925" s="134">
        <v>1</v>
      </c>
      <c r="L925" s="182">
        <v>190.5</v>
      </c>
      <c r="M925" s="213">
        <v>1</v>
      </c>
      <c r="N925" s="94"/>
      <c r="O925" s="91">
        <f t="shared" si="71"/>
        <v>0</v>
      </c>
      <c r="P925" s="92">
        <v>4607109987117</v>
      </c>
      <c r="Q925" s="138"/>
      <c r="R925" s="137" t="s">
        <v>3749</v>
      </c>
    </row>
    <row r="926" spans="1:18" ht="72.2" customHeight="1">
      <c r="A926" s="96">
        <v>913</v>
      </c>
      <c r="B926" s="222">
        <v>5306</v>
      </c>
      <c r="C926" s="183" t="s">
        <v>3377</v>
      </c>
      <c r="D926" s="183"/>
      <c r="E926" s="235" t="s">
        <v>1498</v>
      </c>
      <c r="F926" s="239" t="s">
        <v>1882</v>
      </c>
      <c r="G926" s="231" t="s">
        <v>1883</v>
      </c>
      <c r="H926" s="219" t="str">
        <f t="shared" si="70"/>
        <v>фото</v>
      </c>
      <c r="I926" s="132" t="s">
        <v>1884</v>
      </c>
      <c r="J926" s="133" t="s">
        <v>32</v>
      </c>
      <c r="K926" s="134">
        <v>1</v>
      </c>
      <c r="L926" s="182">
        <v>156.30000000000001</v>
      </c>
      <c r="M926" s="213">
        <v>1</v>
      </c>
      <c r="N926" s="94"/>
      <c r="O926" s="91">
        <f t="shared" si="71"/>
        <v>0</v>
      </c>
      <c r="P926" s="92">
        <v>4607109938195</v>
      </c>
      <c r="Q926" s="138"/>
      <c r="R926" s="137" t="s">
        <v>3749</v>
      </c>
    </row>
    <row r="927" spans="1:18" ht="72.2" customHeight="1">
      <c r="A927" s="96">
        <v>914</v>
      </c>
      <c r="B927" s="222">
        <v>2786</v>
      </c>
      <c r="C927" s="183" t="s">
        <v>1885</v>
      </c>
      <c r="D927" s="183"/>
      <c r="E927" s="235" t="s">
        <v>1498</v>
      </c>
      <c r="F927" s="239" t="s">
        <v>1886</v>
      </c>
      <c r="G927" s="231" t="s">
        <v>1887</v>
      </c>
      <c r="H927" s="219" t="str">
        <f t="shared" si="70"/>
        <v>фото</v>
      </c>
      <c r="I927" s="132" t="s">
        <v>1888</v>
      </c>
      <c r="J927" s="133" t="s">
        <v>32</v>
      </c>
      <c r="K927" s="134">
        <v>1</v>
      </c>
      <c r="L927" s="182">
        <v>158.5</v>
      </c>
      <c r="M927" s="213">
        <v>1</v>
      </c>
      <c r="N927" s="94"/>
      <c r="O927" s="91">
        <f t="shared" si="71"/>
        <v>0</v>
      </c>
      <c r="P927" s="92">
        <v>4607109929254</v>
      </c>
      <c r="Q927" s="138"/>
      <c r="R927" s="137" t="s">
        <v>3749</v>
      </c>
    </row>
    <row r="928" spans="1:18" ht="72.2" customHeight="1">
      <c r="A928" s="96">
        <v>915</v>
      </c>
      <c r="B928" s="222">
        <v>3614</v>
      </c>
      <c r="C928" s="183" t="s">
        <v>1889</v>
      </c>
      <c r="D928" s="183"/>
      <c r="E928" s="235" t="s">
        <v>1498</v>
      </c>
      <c r="F928" s="239" t="s">
        <v>1890</v>
      </c>
      <c r="G928" s="231" t="s">
        <v>1891</v>
      </c>
      <c r="H928" s="219" t="str">
        <f t="shared" si="70"/>
        <v>фото</v>
      </c>
      <c r="I928" s="132" t="s">
        <v>1892</v>
      </c>
      <c r="J928" s="133" t="s">
        <v>32</v>
      </c>
      <c r="K928" s="134">
        <v>1</v>
      </c>
      <c r="L928" s="182">
        <v>160.6</v>
      </c>
      <c r="M928" s="213">
        <v>1</v>
      </c>
      <c r="N928" s="94"/>
      <c r="O928" s="91">
        <f t="shared" si="71"/>
        <v>0</v>
      </c>
      <c r="P928" s="92">
        <v>4607109972892</v>
      </c>
      <c r="Q928" s="138"/>
      <c r="R928" s="137" t="s">
        <v>3749</v>
      </c>
    </row>
    <row r="929" spans="1:18" ht="72.2" customHeight="1">
      <c r="A929" s="96">
        <v>916</v>
      </c>
      <c r="B929" s="222">
        <v>6228</v>
      </c>
      <c r="C929" s="183" t="s">
        <v>1893</v>
      </c>
      <c r="D929" s="183"/>
      <c r="E929" s="235" t="s">
        <v>1498</v>
      </c>
      <c r="F929" s="239" t="s">
        <v>1894</v>
      </c>
      <c r="G929" s="231" t="s">
        <v>1895</v>
      </c>
      <c r="H929" s="219" t="str">
        <f t="shared" si="70"/>
        <v>фото</v>
      </c>
      <c r="I929" s="132" t="s">
        <v>1896</v>
      </c>
      <c r="J929" s="133" t="s">
        <v>32</v>
      </c>
      <c r="K929" s="134">
        <v>1</v>
      </c>
      <c r="L929" s="182">
        <v>193</v>
      </c>
      <c r="M929" s="213">
        <v>1</v>
      </c>
      <c r="N929" s="94"/>
      <c r="O929" s="91">
        <f t="shared" si="71"/>
        <v>0</v>
      </c>
      <c r="P929" s="92">
        <v>4607109934043</v>
      </c>
      <c r="Q929" s="138"/>
      <c r="R929" s="137" t="s">
        <v>3749</v>
      </c>
    </row>
    <row r="930" spans="1:18" ht="72.2" customHeight="1">
      <c r="A930" s="96">
        <v>917</v>
      </c>
      <c r="B930" s="222">
        <v>7888</v>
      </c>
      <c r="C930" s="183" t="s">
        <v>1897</v>
      </c>
      <c r="D930" s="183"/>
      <c r="E930" s="235" t="s">
        <v>1498</v>
      </c>
      <c r="F930" s="239" t="s">
        <v>1898</v>
      </c>
      <c r="G930" s="231" t="s">
        <v>1899</v>
      </c>
      <c r="H930" s="219" t="str">
        <f t="shared" si="70"/>
        <v>фото</v>
      </c>
      <c r="I930" s="132" t="s">
        <v>1900</v>
      </c>
      <c r="J930" s="133" t="s">
        <v>32</v>
      </c>
      <c r="K930" s="134">
        <v>1</v>
      </c>
      <c r="L930" s="182">
        <v>175.9</v>
      </c>
      <c r="M930" s="213">
        <v>1</v>
      </c>
      <c r="N930" s="94"/>
      <c r="O930" s="91">
        <f t="shared" si="71"/>
        <v>0</v>
      </c>
      <c r="P930" s="92">
        <v>4607109974049</v>
      </c>
      <c r="Q930" s="138"/>
      <c r="R930" s="137" t="s">
        <v>3749</v>
      </c>
    </row>
    <row r="931" spans="1:18" ht="72.2" customHeight="1">
      <c r="A931" s="96">
        <v>918</v>
      </c>
      <c r="B931" s="222">
        <v>2769</v>
      </c>
      <c r="C931" s="183" t="s">
        <v>1901</v>
      </c>
      <c r="D931" s="183"/>
      <c r="E931" s="235" t="s">
        <v>1498</v>
      </c>
      <c r="F931" s="239" t="s">
        <v>1902</v>
      </c>
      <c r="G931" s="231" t="s">
        <v>1903</v>
      </c>
      <c r="H931" s="219" t="str">
        <f t="shared" si="70"/>
        <v>фото</v>
      </c>
      <c r="I931" s="132" t="s">
        <v>1904</v>
      </c>
      <c r="J931" s="133" t="s">
        <v>32</v>
      </c>
      <c r="K931" s="134">
        <v>1</v>
      </c>
      <c r="L931" s="182">
        <v>160.6</v>
      </c>
      <c r="M931" s="213">
        <v>1</v>
      </c>
      <c r="N931" s="94"/>
      <c r="O931" s="91">
        <f t="shared" si="71"/>
        <v>0</v>
      </c>
      <c r="P931" s="92">
        <v>4607109929247</v>
      </c>
      <c r="Q931" s="138"/>
      <c r="R931" s="137" t="s">
        <v>3749</v>
      </c>
    </row>
    <row r="932" spans="1:18" ht="72.2" customHeight="1">
      <c r="A932" s="96">
        <v>919</v>
      </c>
      <c r="B932" s="222">
        <v>13889</v>
      </c>
      <c r="C932" s="183" t="s">
        <v>1905</v>
      </c>
      <c r="D932" s="183"/>
      <c r="E932" s="235" t="s">
        <v>1498</v>
      </c>
      <c r="F932" s="239" t="s">
        <v>1906</v>
      </c>
      <c r="G932" s="231" t="s">
        <v>1907</v>
      </c>
      <c r="H932" s="219" t="str">
        <f t="shared" si="70"/>
        <v>фото</v>
      </c>
      <c r="I932" s="132" t="s">
        <v>1908</v>
      </c>
      <c r="J932" s="133" t="s">
        <v>32</v>
      </c>
      <c r="K932" s="134">
        <v>1</v>
      </c>
      <c r="L932" s="182">
        <v>190.5</v>
      </c>
      <c r="M932" s="213">
        <v>1</v>
      </c>
      <c r="N932" s="94"/>
      <c r="O932" s="91">
        <f t="shared" si="71"/>
        <v>0</v>
      </c>
      <c r="P932" s="92">
        <v>4607109918661</v>
      </c>
      <c r="Q932" s="138"/>
      <c r="R932" s="137" t="s">
        <v>3749</v>
      </c>
    </row>
    <row r="933" spans="1:18" ht="72.2" customHeight="1">
      <c r="A933" s="96">
        <v>920</v>
      </c>
      <c r="B933" s="222">
        <v>6220</v>
      </c>
      <c r="C933" s="183" t="s">
        <v>1909</v>
      </c>
      <c r="D933" s="183"/>
      <c r="E933" s="235" t="s">
        <v>1498</v>
      </c>
      <c r="F933" s="239" t="s">
        <v>1910</v>
      </c>
      <c r="G933" s="231" t="s">
        <v>1911</v>
      </c>
      <c r="H933" s="219" t="str">
        <f t="shared" si="70"/>
        <v>фото</v>
      </c>
      <c r="I933" s="132" t="s">
        <v>1912</v>
      </c>
      <c r="J933" s="133" t="s">
        <v>32</v>
      </c>
      <c r="K933" s="134">
        <v>1</v>
      </c>
      <c r="L933" s="182">
        <v>173.5</v>
      </c>
      <c r="M933" s="213">
        <v>1</v>
      </c>
      <c r="N933" s="94"/>
      <c r="O933" s="91">
        <f t="shared" si="71"/>
        <v>0</v>
      </c>
      <c r="P933" s="92">
        <v>4607109934081</v>
      </c>
      <c r="Q933" s="138"/>
      <c r="R933" s="137" t="s">
        <v>3749</v>
      </c>
    </row>
    <row r="934" spans="1:18" ht="72.2" customHeight="1">
      <c r="A934" s="96">
        <v>921</v>
      </c>
      <c r="B934" s="222">
        <v>10727</v>
      </c>
      <c r="C934" s="183" t="s">
        <v>1913</v>
      </c>
      <c r="D934" s="183"/>
      <c r="E934" s="235" t="s">
        <v>1498</v>
      </c>
      <c r="F934" s="239" t="s">
        <v>1914</v>
      </c>
      <c r="G934" s="231" t="s">
        <v>1915</v>
      </c>
      <c r="H934" s="219" t="str">
        <f t="shared" si="70"/>
        <v>фото</v>
      </c>
      <c r="I934" s="132" t="s">
        <v>1916</v>
      </c>
      <c r="J934" s="133" t="s">
        <v>32</v>
      </c>
      <c r="K934" s="134">
        <v>1</v>
      </c>
      <c r="L934" s="182">
        <v>158.5</v>
      </c>
      <c r="M934" s="213">
        <v>1</v>
      </c>
      <c r="N934" s="94"/>
      <c r="O934" s="91">
        <f t="shared" si="71"/>
        <v>0</v>
      </c>
      <c r="P934" s="92">
        <v>4607109926079</v>
      </c>
      <c r="Q934" s="138"/>
      <c r="R934" s="137" t="s">
        <v>3749</v>
      </c>
    </row>
    <row r="935" spans="1:18" ht="72.2" customHeight="1">
      <c r="A935" s="96">
        <v>922</v>
      </c>
      <c r="B935" s="222">
        <v>6219</v>
      </c>
      <c r="C935" s="183" t="s">
        <v>1917</v>
      </c>
      <c r="D935" s="183"/>
      <c r="E935" s="235" t="s">
        <v>1498</v>
      </c>
      <c r="F935" s="239" t="s">
        <v>1918</v>
      </c>
      <c r="G935" s="231" t="s">
        <v>1919</v>
      </c>
      <c r="H935" s="219" t="str">
        <f t="shared" si="70"/>
        <v>фото</v>
      </c>
      <c r="I935" s="132" t="s">
        <v>1920</v>
      </c>
      <c r="J935" s="133" t="s">
        <v>32</v>
      </c>
      <c r="K935" s="134">
        <v>1</v>
      </c>
      <c r="L935" s="182">
        <v>190.5</v>
      </c>
      <c r="M935" s="213">
        <v>1</v>
      </c>
      <c r="N935" s="94"/>
      <c r="O935" s="91">
        <f t="shared" si="71"/>
        <v>0</v>
      </c>
      <c r="P935" s="92">
        <v>4607109934098</v>
      </c>
      <c r="Q935" s="138"/>
      <c r="R935" s="137" t="s">
        <v>3749</v>
      </c>
    </row>
    <row r="936" spans="1:18" ht="72.2" customHeight="1">
      <c r="A936" s="96">
        <v>923</v>
      </c>
      <c r="B936" s="222">
        <v>10729</v>
      </c>
      <c r="C936" s="183" t="s">
        <v>1921</v>
      </c>
      <c r="D936" s="183"/>
      <c r="E936" s="235" t="s">
        <v>1498</v>
      </c>
      <c r="F936" s="239" t="s">
        <v>1922</v>
      </c>
      <c r="G936" s="231" t="s">
        <v>1923</v>
      </c>
      <c r="H936" s="219" t="str">
        <f t="shared" si="70"/>
        <v>фото</v>
      </c>
      <c r="I936" s="132" t="s">
        <v>1924</v>
      </c>
      <c r="J936" s="133" t="s">
        <v>32</v>
      </c>
      <c r="K936" s="134">
        <v>1</v>
      </c>
      <c r="L936" s="182">
        <v>156.30000000000001</v>
      </c>
      <c r="M936" s="213">
        <v>1</v>
      </c>
      <c r="N936" s="94"/>
      <c r="O936" s="91">
        <f t="shared" si="71"/>
        <v>0</v>
      </c>
      <c r="P936" s="92">
        <v>4607109926055</v>
      </c>
      <c r="Q936" s="138"/>
      <c r="R936" s="137" t="s">
        <v>3749</v>
      </c>
    </row>
    <row r="937" spans="1:18" ht="72.2" customHeight="1">
      <c r="A937" s="96">
        <v>924</v>
      </c>
      <c r="B937" s="222">
        <v>13857</v>
      </c>
      <c r="C937" s="183" t="s">
        <v>1925</v>
      </c>
      <c r="D937" s="183"/>
      <c r="E937" s="235" t="s">
        <v>1498</v>
      </c>
      <c r="F937" s="239" t="s">
        <v>1926</v>
      </c>
      <c r="G937" s="231" t="s">
        <v>1927</v>
      </c>
      <c r="H937" s="219" t="str">
        <f t="shared" si="70"/>
        <v>фото</v>
      </c>
      <c r="I937" s="132" t="s">
        <v>1928</v>
      </c>
      <c r="J937" s="133" t="s">
        <v>32</v>
      </c>
      <c r="K937" s="134">
        <v>1</v>
      </c>
      <c r="L937" s="182">
        <v>190.5</v>
      </c>
      <c r="M937" s="213">
        <v>1</v>
      </c>
      <c r="N937" s="94"/>
      <c r="O937" s="91">
        <f t="shared" si="71"/>
        <v>0</v>
      </c>
      <c r="P937" s="92">
        <v>4607109918982</v>
      </c>
      <c r="Q937" s="138"/>
      <c r="R937" s="137" t="s">
        <v>3749</v>
      </c>
    </row>
    <row r="938" spans="1:18" ht="72.2" customHeight="1">
      <c r="A938" s="96">
        <v>925</v>
      </c>
      <c r="B938" s="222">
        <v>13858</v>
      </c>
      <c r="C938" s="183" t="s">
        <v>1929</v>
      </c>
      <c r="D938" s="183"/>
      <c r="E938" s="235" t="s">
        <v>1498</v>
      </c>
      <c r="F938" s="239" t="s">
        <v>1930</v>
      </c>
      <c r="G938" s="231" t="s">
        <v>1931</v>
      </c>
      <c r="H938" s="219" t="str">
        <f t="shared" si="70"/>
        <v>фото</v>
      </c>
      <c r="I938" s="132" t="s">
        <v>1932</v>
      </c>
      <c r="J938" s="133" t="s">
        <v>32</v>
      </c>
      <c r="K938" s="134">
        <v>1</v>
      </c>
      <c r="L938" s="182">
        <v>157</v>
      </c>
      <c r="M938" s="213">
        <v>1</v>
      </c>
      <c r="N938" s="94"/>
      <c r="O938" s="91">
        <f t="shared" si="71"/>
        <v>0</v>
      </c>
      <c r="P938" s="92">
        <v>4607109918975</v>
      </c>
      <c r="Q938" s="138"/>
      <c r="R938" s="137" t="s">
        <v>3749</v>
      </c>
    </row>
    <row r="939" spans="1:18" ht="72.2" customHeight="1">
      <c r="A939" s="96">
        <v>926</v>
      </c>
      <c r="B939" s="222">
        <v>4296</v>
      </c>
      <c r="C939" s="183" t="s">
        <v>1933</v>
      </c>
      <c r="D939" s="183"/>
      <c r="E939" s="235" t="s">
        <v>1498</v>
      </c>
      <c r="F939" s="239" t="s">
        <v>1934</v>
      </c>
      <c r="G939" s="231" t="s">
        <v>1935</v>
      </c>
      <c r="H939" s="219" t="str">
        <f t="shared" si="70"/>
        <v>фото</v>
      </c>
      <c r="I939" s="132" t="s">
        <v>1936</v>
      </c>
      <c r="J939" s="133" t="s">
        <v>32</v>
      </c>
      <c r="K939" s="134">
        <v>1</v>
      </c>
      <c r="L939" s="182">
        <v>163.9</v>
      </c>
      <c r="M939" s="213">
        <v>1</v>
      </c>
      <c r="N939" s="94"/>
      <c r="O939" s="91">
        <f t="shared" si="71"/>
        <v>0</v>
      </c>
      <c r="P939" s="92">
        <v>4607109987179</v>
      </c>
      <c r="Q939" s="138"/>
      <c r="R939" s="137" t="s">
        <v>3749</v>
      </c>
    </row>
    <row r="940" spans="1:18" ht="15">
      <c r="A940" s="96">
        <v>927</v>
      </c>
      <c r="B940" s="90"/>
      <c r="C940" s="90"/>
      <c r="D940" s="90"/>
      <c r="E940" s="225" t="s">
        <v>2302</v>
      </c>
      <c r="F940" s="89"/>
      <c r="G940" s="90"/>
      <c r="H940" s="90"/>
      <c r="I940" s="180"/>
      <c r="J940" s="90"/>
      <c r="K940" s="90"/>
      <c r="L940" s="90"/>
      <c r="M940" s="90"/>
      <c r="N940" s="90"/>
      <c r="O940" s="90"/>
      <c r="P940" s="90"/>
      <c r="Q940" s="90"/>
      <c r="R940" s="171"/>
    </row>
    <row r="941" spans="1:18" ht="72.2" customHeight="1">
      <c r="A941" s="96">
        <v>928</v>
      </c>
      <c r="B941" s="222">
        <v>10711</v>
      </c>
      <c r="C941" s="183" t="s">
        <v>1527</v>
      </c>
      <c r="D941" s="183"/>
      <c r="E941" s="235" t="s">
        <v>1498</v>
      </c>
      <c r="F941" s="239" t="s">
        <v>152</v>
      </c>
      <c r="G941" s="231" t="s">
        <v>151</v>
      </c>
      <c r="H941" s="219" t="str">
        <f t="shared" ref="H941:H988" si="72">HYPERLINK("https://www.gardenbulbs.ru/images/Dahlia_CL/thumbnails/"&amp;C941&amp;".jpg","фото")</f>
        <v>фото</v>
      </c>
      <c r="I941" s="132" t="s">
        <v>1528</v>
      </c>
      <c r="J941" s="133" t="s">
        <v>32</v>
      </c>
      <c r="K941" s="134">
        <v>1</v>
      </c>
      <c r="L941" s="182">
        <v>156.30000000000001</v>
      </c>
      <c r="M941" s="213">
        <v>1</v>
      </c>
      <c r="N941" s="94"/>
      <c r="O941" s="91">
        <f t="shared" ref="O941:O988" si="73">IF(ISERROR(L941*N941),0,L941*N941)</f>
        <v>0</v>
      </c>
      <c r="P941" s="92">
        <v>4607109926239</v>
      </c>
      <c r="Q941" s="138"/>
      <c r="R941" s="137" t="s">
        <v>3778</v>
      </c>
    </row>
    <row r="942" spans="1:18" ht="72.2" customHeight="1">
      <c r="A942" s="96">
        <v>929</v>
      </c>
      <c r="B942" s="222">
        <v>3878</v>
      </c>
      <c r="C942" s="183" t="s">
        <v>2303</v>
      </c>
      <c r="D942" s="183"/>
      <c r="E942" s="235" t="s">
        <v>1498</v>
      </c>
      <c r="F942" s="239" t="s">
        <v>2304</v>
      </c>
      <c r="G942" s="231" t="s">
        <v>2305</v>
      </c>
      <c r="H942" s="219" t="str">
        <f t="shared" si="72"/>
        <v>фото</v>
      </c>
      <c r="I942" s="132" t="s">
        <v>2306</v>
      </c>
      <c r="J942" s="133" t="s">
        <v>32</v>
      </c>
      <c r="K942" s="134">
        <v>1</v>
      </c>
      <c r="L942" s="182">
        <v>187.2</v>
      </c>
      <c r="M942" s="213">
        <v>1</v>
      </c>
      <c r="N942" s="94"/>
      <c r="O942" s="91">
        <f t="shared" si="73"/>
        <v>0</v>
      </c>
      <c r="P942" s="92">
        <v>4607109980965</v>
      </c>
      <c r="Q942" s="138"/>
      <c r="R942" s="137" t="s">
        <v>3778</v>
      </c>
    </row>
    <row r="943" spans="1:18" ht="72.2" customHeight="1">
      <c r="A943" s="96">
        <v>930</v>
      </c>
      <c r="B943" s="222">
        <v>3498</v>
      </c>
      <c r="C943" s="183" t="s">
        <v>2307</v>
      </c>
      <c r="D943" s="183"/>
      <c r="E943" s="235" t="s">
        <v>1498</v>
      </c>
      <c r="F943" s="239" t="s">
        <v>2308</v>
      </c>
      <c r="G943" s="231" t="s">
        <v>2309</v>
      </c>
      <c r="H943" s="219" t="str">
        <f t="shared" si="72"/>
        <v>фото</v>
      </c>
      <c r="I943" s="132" t="s">
        <v>2310</v>
      </c>
      <c r="J943" s="133" t="s">
        <v>32</v>
      </c>
      <c r="K943" s="134">
        <v>1</v>
      </c>
      <c r="L943" s="182">
        <v>156.30000000000001</v>
      </c>
      <c r="M943" s="213">
        <v>1</v>
      </c>
      <c r="N943" s="94"/>
      <c r="O943" s="91">
        <f t="shared" si="73"/>
        <v>0</v>
      </c>
      <c r="P943" s="92">
        <v>4607109973097</v>
      </c>
      <c r="Q943" s="138"/>
      <c r="R943" s="137" t="s">
        <v>3778</v>
      </c>
    </row>
    <row r="944" spans="1:18" ht="72.2" customHeight="1">
      <c r="A944" s="96">
        <v>931</v>
      </c>
      <c r="B944" s="222">
        <v>4298</v>
      </c>
      <c r="C944" s="183" t="s">
        <v>2311</v>
      </c>
      <c r="D944" s="183"/>
      <c r="E944" s="235" t="s">
        <v>1498</v>
      </c>
      <c r="F944" s="239" t="s">
        <v>2312</v>
      </c>
      <c r="G944" s="231" t="s">
        <v>2313</v>
      </c>
      <c r="H944" s="219" t="str">
        <f t="shared" si="72"/>
        <v>фото</v>
      </c>
      <c r="I944" s="132" t="s">
        <v>2314</v>
      </c>
      <c r="J944" s="133" t="s">
        <v>32</v>
      </c>
      <c r="K944" s="134">
        <v>1</v>
      </c>
      <c r="L944" s="182">
        <v>173.5</v>
      </c>
      <c r="M944" s="213">
        <v>1</v>
      </c>
      <c r="N944" s="94"/>
      <c r="O944" s="91">
        <f t="shared" si="73"/>
        <v>0</v>
      </c>
      <c r="P944" s="92">
        <v>4607109987193</v>
      </c>
      <c r="Q944" s="138"/>
      <c r="R944" s="137" t="s">
        <v>3778</v>
      </c>
    </row>
    <row r="945" spans="1:20" ht="72.2" customHeight="1">
      <c r="A945" s="96">
        <v>932</v>
      </c>
      <c r="B945" s="222">
        <v>3500</v>
      </c>
      <c r="C945" s="183" t="s">
        <v>2316</v>
      </c>
      <c r="D945" s="183"/>
      <c r="E945" s="235" t="s">
        <v>1498</v>
      </c>
      <c r="F945" s="239" t="s">
        <v>2317</v>
      </c>
      <c r="G945" s="231" t="s">
        <v>3575</v>
      </c>
      <c r="H945" s="219" t="str">
        <f t="shared" si="72"/>
        <v>фото</v>
      </c>
      <c r="I945" s="132" t="s">
        <v>2318</v>
      </c>
      <c r="J945" s="133" t="s">
        <v>32</v>
      </c>
      <c r="K945" s="134">
        <v>1</v>
      </c>
      <c r="L945" s="182">
        <v>156.30000000000001</v>
      </c>
      <c r="M945" s="213">
        <v>1</v>
      </c>
      <c r="N945" s="94"/>
      <c r="O945" s="91">
        <f t="shared" si="73"/>
        <v>0</v>
      </c>
      <c r="P945" s="92">
        <v>4607109973103</v>
      </c>
      <c r="Q945" s="138"/>
      <c r="R945" s="137" t="s">
        <v>3778</v>
      </c>
    </row>
    <row r="946" spans="1:20" ht="72.2" customHeight="1">
      <c r="A946" s="96">
        <v>933</v>
      </c>
      <c r="B946" s="222">
        <v>3502</v>
      </c>
      <c r="C946" s="183" t="s">
        <v>2319</v>
      </c>
      <c r="D946" s="183"/>
      <c r="E946" s="235" t="s">
        <v>1498</v>
      </c>
      <c r="F946" s="239" t="s">
        <v>2320</v>
      </c>
      <c r="G946" s="231" t="s">
        <v>2321</v>
      </c>
      <c r="H946" s="219" t="str">
        <f t="shared" si="72"/>
        <v>фото</v>
      </c>
      <c r="I946" s="132" t="s">
        <v>2322</v>
      </c>
      <c r="J946" s="133" t="s">
        <v>32</v>
      </c>
      <c r="K946" s="134">
        <v>1</v>
      </c>
      <c r="L946" s="182">
        <v>190.5</v>
      </c>
      <c r="M946" s="213">
        <v>1</v>
      </c>
      <c r="N946" s="94"/>
      <c r="O946" s="91">
        <f t="shared" si="73"/>
        <v>0</v>
      </c>
      <c r="P946" s="92">
        <v>4607109973110</v>
      </c>
      <c r="Q946" s="138"/>
      <c r="R946" s="137" t="s">
        <v>3778</v>
      </c>
    </row>
    <row r="947" spans="1:20" ht="72.2" customHeight="1">
      <c r="A947" s="96">
        <v>934</v>
      </c>
      <c r="B947" s="222">
        <v>6282</v>
      </c>
      <c r="C947" s="183" t="s">
        <v>2323</v>
      </c>
      <c r="D947" s="183"/>
      <c r="E947" s="235" t="s">
        <v>1498</v>
      </c>
      <c r="F947" s="239" t="s">
        <v>5</v>
      </c>
      <c r="G947" s="231" t="s">
        <v>6</v>
      </c>
      <c r="H947" s="219" t="str">
        <f t="shared" si="72"/>
        <v>фото</v>
      </c>
      <c r="I947" s="132" t="s">
        <v>2324</v>
      </c>
      <c r="J947" s="133" t="s">
        <v>32</v>
      </c>
      <c r="K947" s="134">
        <v>1</v>
      </c>
      <c r="L947" s="182">
        <v>218</v>
      </c>
      <c r="M947" s="213">
        <v>1</v>
      </c>
      <c r="N947" s="94"/>
      <c r="O947" s="91">
        <f t="shared" si="73"/>
        <v>0</v>
      </c>
      <c r="P947" s="92">
        <v>4607109933800</v>
      </c>
      <c r="Q947" s="138"/>
      <c r="R947" s="137" t="s">
        <v>2315</v>
      </c>
    </row>
    <row r="948" spans="1:20" ht="72.2" customHeight="1">
      <c r="A948" s="96">
        <v>935</v>
      </c>
      <c r="B948" s="222">
        <v>3507</v>
      </c>
      <c r="C948" s="183" t="s">
        <v>2325</v>
      </c>
      <c r="D948" s="183"/>
      <c r="E948" s="235" t="s">
        <v>1498</v>
      </c>
      <c r="F948" s="239" t="s">
        <v>2326</v>
      </c>
      <c r="G948" s="231" t="s">
        <v>2327</v>
      </c>
      <c r="H948" s="219" t="str">
        <f t="shared" si="72"/>
        <v>фото</v>
      </c>
      <c r="I948" s="132" t="s">
        <v>2328</v>
      </c>
      <c r="J948" s="133" t="s">
        <v>32</v>
      </c>
      <c r="K948" s="134">
        <v>1</v>
      </c>
      <c r="L948" s="182">
        <v>160.6</v>
      </c>
      <c r="M948" s="213">
        <v>1</v>
      </c>
      <c r="N948" s="94"/>
      <c r="O948" s="91">
        <f t="shared" si="73"/>
        <v>0</v>
      </c>
      <c r="P948" s="92">
        <v>4607109973134</v>
      </c>
      <c r="Q948" s="138"/>
      <c r="R948" s="137" t="s">
        <v>3778</v>
      </c>
    </row>
    <row r="949" spans="1:20" ht="72.2" customHeight="1">
      <c r="A949" s="96">
        <v>936</v>
      </c>
      <c r="B949" s="222">
        <v>3508</v>
      </c>
      <c r="C949" s="183" t="s">
        <v>2329</v>
      </c>
      <c r="D949" s="183"/>
      <c r="E949" s="235" t="s">
        <v>1498</v>
      </c>
      <c r="F949" s="239" t="s">
        <v>2330</v>
      </c>
      <c r="G949" s="231" t="s">
        <v>2331</v>
      </c>
      <c r="H949" s="219" t="str">
        <f t="shared" si="72"/>
        <v>фото</v>
      </c>
      <c r="I949" s="132" t="s">
        <v>2332</v>
      </c>
      <c r="J949" s="133" t="s">
        <v>32</v>
      </c>
      <c r="K949" s="134">
        <v>1</v>
      </c>
      <c r="L949" s="182">
        <v>178.9</v>
      </c>
      <c r="M949" s="213">
        <v>1</v>
      </c>
      <c r="N949" s="94"/>
      <c r="O949" s="91">
        <f t="shared" si="73"/>
        <v>0</v>
      </c>
      <c r="P949" s="92">
        <v>4607109973141</v>
      </c>
      <c r="Q949" s="138"/>
      <c r="R949" s="137" t="s">
        <v>3778</v>
      </c>
    </row>
    <row r="950" spans="1:20" ht="72.2" customHeight="1">
      <c r="A950" s="96">
        <v>937</v>
      </c>
      <c r="B950" s="222">
        <v>3515</v>
      </c>
      <c r="C950" s="183" t="s">
        <v>2333</v>
      </c>
      <c r="D950" s="183"/>
      <c r="E950" s="235" t="s">
        <v>1498</v>
      </c>
      <c r="F950" s="239" t="s">
        <v>2334</v>
      </c>
      <c r="G950" s="231" t="s">
        <v>2335</v>
      </c>
      <c r="H950" s="219" t="str">
        <f t="shared" si="72"/>
        <v>фото</v>
      </c>
      <c r="I950" s="132" t="s">
        <v>2336</v>
      </c>
      <c r="J950" s="133" t="s">
        <v>32</v>
      </c>
      <c r="K950" s="134">
        <v>1</v>
      </c>
      <c r="L950" s="182">
        <v>156.30000000000001</v>
      </c>
      <c r="M950" s="213">
        <v>1</v>
      </c>
      <c r="N950" s="94"/>
      <c r="O950" s="91">
        <f t="shared" si="73"/>
        <v>0</v>
      </c>
      <c r="P950" s="92">
        <v>4607109973325</v>
      </c>
      <c r="Q950" s="138"/>
      <c r="R950" s="137" t="s">
        <v>2315</v>
      </c>
    </row>
    <row r="951" spans="1:20" ht="72.2" customHeight="1">
      <c r="A951" s="96">
        <v>938</v>
      </c>
      <c r="B951" s="222">
        <v>7793</v>
      </c>
      <c r="C951" s="183" t="s">
        <v>2337</v>
      </c>
      <c r="D951" s="183"/>
      <c r="E951" s="235" t="s">
        <v>1498</v>
      </c>
      <c r="F951" s="239" t="s">
        <v>2338</v>
      </c>
      <c r="G951" s="231" t="s">
        <v>2339</v>
      </c>
      <c r="H951" s="219" t="str">
        <f t="shared" si="72"/>
        <v>фото</v>
      </c>
      <c r="I951" s="132" t="s">
        <v>2340</v>
      </c>
      <c r="J951" s="133" t="s">
        <v>32</v>
      </c>
      <c r="K951" s="134">
        <v>1</v>
      </c>
      <c r="L951" s="182">
        <v>194.7</v>
      </c>
      <c r="M951" s="213">
        <v>1</v>
      </c>
      <c r="N951" s="94"/>
      <c r="O951" s="91">
        <f t="shared" si="73"/>
        <v>0</v>
      </c>
      <c r="P951" s="92">
        <v>4607109954508</v>
      </c>
      <c r="Q951" s="138"/>
      <c r="R951" s="137" t="s">
        <v>2315</v>
      </c>
    </row>
    <row r="952" spans="1:20" ht="72.2" customHeight="1">
      <c r="A952" s="96">
        <v>939</v>
      </c>
      <c r="B952" s="222">
        <v>7038</v>
      </c>
      <c r="C952" s="183" t="s">
        <v>2341</v>
      </c>
      <c r="D952" s="183"/>
      <c r="E952" s="235" t="s">
        <v>1498</v>
      </c>
      <c r="F952" s="239" t="s">
        <v>2342</v>
      </c>
      <c r="G952" s="231" t="s">
        <v>2343</v>
      </c>
      <c r="H952" s="219" t="str">
        <f t="shared" si="72"/>
        <v>фото</v>
      </c>
      <c r="I952" s="132" t="s">
        <v>2344</v>
      </c>
      <c r="J952" s="133" t="s">
        <v>32</v>
      </c>
      <c r="K952" s="134">
        <v>1</v>
      </c>
      <c r="L952" s="182">
        <v>160.6</v>
      </c>
      <c r="M952" s="213">
        <v>1</v>
      </c>
      <c r="N952" s="94"/>
      <c r="O952" s="91">
        <f t="shared" si="73"/>
        <v>0</v>
      </c>
      <c r="P952" s="92">
        <v>4607109929193</v>
      </c>
      <c r="Q952" s="138"/>
      <c r="R952" s="137" t="s">
        <v>2315</v>
      </c>
    </row>
    <row r="953" spans="1:20" ht="72.2" customHeight="1">
      <c r="A953" s="96">
        <v>940</v>
      </c>
      <c r="B953" s="222">
        <v>16086</v>
      </c>
      <c r="C953" s="183" t="s">
        <v>2345</v>
      </c>
      <c r="D953" s="183"/>
      <c r="E953" s="235" t="s">
        <v>1498</v>
      </c>
      <c r="F953" s="239" t="s">
        <v>2346</v>
      </c>
      <c r="G953" s="231" t="s">
        <v>2347</v>
      </c>
      <c r="H953" s="219" t="str">
        <f t="shared" si="72"/>
        <v>фото</v>
      </c>
      <c r="I953" s="132" t="s">
        <v>2348</v>
      </c>
      <c r="J953" s="133" t="s">
        <v>32</v>
      </c>
      <c r="K953" s="134">
        <v>1</v>
      </c>
      <c r="L953" s="182">
        <v>161.69999999999999</v>
      </c>
      <c r="M953" s="213">
        <v>1</v>
      </c>
      <c r="N953" s="94"/>
      <c r="O953" s="91">
        <f t="shared" si="73"/>
        <v>0</v>
      </c>
      <c r="P953" s="92">
        <v>4607109914793</v>
      </c>
      <c r="Q953" s="138">
        <v>2021</v>
      </c>
      <c r="R953" s="137" t="s">
        <v>3778</v>
      </c>
    </row>
    <row r="954" spans="1:20" ht="72.2" customHeight="1">
      <c r="A954" s="96">
        <v>941</v>
      </c>
      <c r="B954" s="222">
        <v>3521</v>
      </c>
      <c r="C954" s="183" t="s">
        <v>2349</v>
      </c>
      <c r="D954" s="183"/>
      <c r="E954" s="235" t="s">
        <v>1498</v>
      </c>
      <c r="F954" s="239" t="s">
        <v>2350</v>
      </c>
      <c r="G954" s="231" t="s">
        <v>3576</v>
      </c>
      <c r="H954" s="219" t="str">
        <f t="shared" si="72"/>
        <v>фото</v>
      </c>
      <c r="I954" s="132" t="s">
        <v>2351</v>
      </c>
      <c r="J954" s="133" t="s">
        <v>32</v>
      </c>
      <c r="K954" s="134">
        <v>1</v>
      </c>
      <c r="L954" s="182">
        <v>156.30000000000001</v>
      </c>
      <c r="M954" s="213">
        <v>1</v>
      </c>
      <c r="N954" s="94"/>
      <c r="O954" s="91">
        <f t="shared" si="73"/>
        <v>0</v>
      </c>
      <c r="P954" s="92">
        <v>4607109973165</v>
      </c>
      <c r="Q954" s="138"/>
      <c r="R954" s="137" t="s">
        <v>3778</v>
      </c>
    </row>
    <row r="955" spans="1:20" ht="72.2" customHeight="1">
      <c r="A955" s="96">
        <v>942</v>
      </c>
      <c r="B955" s="222">
        <v>13856</v>
      </c>
      <c r="C955" s="183" t="s">
        <v>2352</v>
      </c>
      <c r="D955" s="183"/>
      <c r="E955" s="235" t="s">
        <v>1498</v>
      </c>
      <c r="F955" s="239" t="s">
        <v>2353</v>
      </c>
      <c r="G955" s="231" t="s">
        <v>2354</v>
      </c>
      <c r="H955" s="219" t="str">
        <f t="shared" si="72"/>
        <v>фото</v>
      </c>
      <c r="I955" s="132" t="s">
        <v>2355</v>
      </c>
      <c r="J955" s="133" t="s">
        <v>32</v>
      </c>
      <c r="K955" s="134">
        <v>1</v>
      </c>
      <c r="L955" s="182">
        <v>168.4</v>
      </c>
      <c r="M955" s="213">
        <v>1</v>
      </c>
      <c r="N955" s="94"/>
      <c r="O955" s="91">
        <f t="shared" si="73"/>
        <v>0</v>
      </c>
      <c r="P955" s="92">
        <v>4607109918999</v>
      </c>
      <c r="Q955" s="138"/>
      <c r="R955" s="137" t="s">
        <v>2315</v>
      </c>
    </row>
    <row r="956" spans="1:20" ht="72.2" customHeight="1">
      <c r="A956" s="96">
        <v>943</v>
      </c>
      <c r="B956" s="222">
        <v>4301</v>
      </c>
      <c r="C956" s="183" t="s">
        <v>2356</v>
      </c>
      <c r="D956" s="183"/>
      <c r="E956" s="235" t="s">
        <v>1498</v>
      </c>
      <c r="F956" s="239" t="s">
        <v>2357</v>
      </c>
      <c r="G956" s="231" t="s">
        <v>2358</v>
      </c>
      <c r="H956" s="219" t="str">
        <f t="shared" si="72"/>
        <v>фото</v>
      </c>
      <c r="I956" s="132" t="s">
        <v>2359</v>
      </c>
      <c r="J956" s="133" t="s">
        <v>32</v>
      </c>
      <c r="K956" s="134">
        <v>1</v>
      </c>
      <c r="L956" s="182">
        <v>190.5</v>
      </c>
      <c r="M956" s="213">
        <v>1</v>
      </c>
      <c r="N956" s="94"/>
      <c r="O956" s="91">
        <f t="shared" si="73"/>
        <v>0</v>
      </c>
      <c r="P956" s="92">
        <v>4607109987223</v>
      </c>
      <c r="Q956" s="138"/>
      <c r="R956" s="137" t="s">
        <v>3778</v>
      </c>
    </row>
    <row r="957" spans="1:20" ht="72.2" customHeight="1">
      <c r="A957" s="96">
        <v>944</v>
      </c>
      <c r="B957" s="222">
        <v>3530</v>
      </c>
      <c r="C957" s="183" t="s">
        <v>2360</v>
      </c>
      <c r="D957" s="183"/>
      <c r="E957" s="235" t="s">
        <v>1498</v>
      </c>
      <c r="F957" s="239" t="s">
        <v>2361</v>
      </c>
      <c r="G957" s="231" t="s">
        <v>2362</v>
      </c>
      <c r="H957" s="219" t="str">
        <f t="shared" si="72"/>
        <v>фото</v>
      </c>
      <c r="I957" s="132" t="s">
        <v>2363</v>
      </c>
      <c r="J957" s="133" t="s">
        <v>32</v>
      </c>
      <c r="K957" s="134">
        <v>1</v>
      </c>
      <c r="L957" s="182">
        <v>162.80000000000001</v>
      </c>
      <c r="M957" s="213">
        <v>1</v>
      </c>
      <c r="N957" s="94"/>
      <c r="O957" s="91">
        <f t="shared" si="73"/>
        <v>0</v>
      </c>
      <c r="P957" s="92">
        <v>4607109973189</v>
      </c>
      <c r="Q957" s="138"/>
      <c r="R957" s="137" t="s">
        <v>3778</v>
      </c>
    </row>
    <row r="958" spans="1:20" ht="72.2" customHeight="1">
      <c r="A958" s="96">
        <v>945</v>
      </c>
      <c r="B958" s="222">
        <v>4300</v>
      </c>
      <c r="C958" s="183" t="s">
        <v>2364</v>
      </c>
      <c r="D958" s="183"/>
      <c r="E958" s="235" t="s">
        <v>1498</v>
      </c>
      <c r="F958" s="239" t="s">
        <v>2365</v>
      </c>
      <c r="G958" s="231" t="s">
        <v>2366</v>
      </c>
      <c r="H958" s="219" t="str">
        <f t="shared" si="72"/>
        <v>фото</v>
      </c>
      <c r="I958" s="132" t="s">
        <v>2367</v>
      </c>
      <c r="J958" s="133" t="s">
        <v>32</v>
      </c>
      <c r="K958" s="134">
        <v>1</v>
      </c>
      <c r="L958" s="182">
        <v>190.5</v>
      </c>
      <c r="M958" s="213">
        <v>1</v>
      </c>
      <c r="N958" s="94"/>
      <c r="O958" s="91">
        <f t="shared" si="73"/>
        <v>0</v>
      </c>
      <c r="P958" s="92">
        <v>4607109987216</v>
      </c>
      <c r="Q958" s="138"/>
      <c r="R958" s="137" t="s">
        <v>3778</v>
      </c>
    </row>
    <row r="959" spans="1:20" ht="72.2" customHeight="1">
      <c r="A959" s="96">
        <v>946</v>
      </c>
      <c r="B959" s="222">
        <v>13871</v>
      </c>
      <c r="C959" s="183" t="s">
        <v>2368</v>
      </c>
      <c r="D959" s="183"/>
      <c r="E959" s="235" t="s">
        <v>1498</v>
      </c>
      <c r="F959" s="239" t="s">
        <v>2369</v>
      </c>
      <c r="G959" s="231" t="s">
        <v>2370</v>
      </c>
      <c r="H959" s="219" t="str">
        <f t="shared" si="72"/>
        <v>фото</v>
      </c>
      <c r="I959" s="132" t="s">
        <v>2371</v>
      </c>
      <c r="J959" s="133" t="s">
        <v>32</v>
      </c>
      <c r="K959" s="134">
        <v>1</v>
      </c>
      <c r="L959" s="182">
        <v>190.5</v>
      </c>
      <c r="M959" s="213">
        <v>1</v>
      </c>
      <c r="N959" s="94"/>
      <c r="O959" s="91">
        <f t="shared" si="73"/>
        <v>0</v>
      </c>
      <c r="P959" s="92">
        <v>4607109918845</v>
      </c>
      <c r="Q959" s="138"/>
      <c r="R959" s="137" t="s">
        <v>2315</v>
      </c>
      <c r="S959" s="136"/>
      <c r="T959" s="136"/>
    </row>
    <row r="960" spans="1:20" ht="72.2" customHeight="1">
      <c r="A960" s="96">
        <v>947</v>
      </c>
      <c r="B960" s="222">
        <v>3535</v>
      </c>
      <c r="C960" s="183" t="s">
        <v>2372</v>
      </c>
      <c r="D960" s="183"/>
      <c r="E960" s="235" t="s">
        <v>1498</v>
      </c>
      <c r="F960" s="239" t="s">
        <v>630</v>
      </c>
      <c r="G960" s="231" t="s">
        <v>631</v>
      </c>
      <c r="H960" s="219" t="str">
        <f t="shared" si="72"/>
        <v>фото</v>
      </c>
      <c r="I960" s="132" t="s">
        <v>2373</v>
      </c>
      <c r="J960" s="133" t="s">
        <v>32</v>
      </c>
      <c r="K960" s="134">
        <v>1</v>
      </c>
      <c r="L960" s="182">
        <v>156.30000000000001</v>
      </c>
      <c r="M960" s="213">
        <v>1</v>
      </c>
      <c r="N960" s="94"/>
      <c r="O960" s="91">
        <f t="shared" si="73"/>
        <v>0</v>
      </c>
      <c r="P960" s="92">
        <v>4607109973196</v>
      </c>
      <c r="Q960" s="138"/>
      <c r="R960" s="137" t="s">
        <v>3778</v>
      </c>
    </row>
    <row r="961" spans="1:18" ht="72.2" customHeight="1">
      <c r="A961" s="96">
        <v>948</v>
      </c>
      <c r="B961" s="222">
        <v>3879</v>
      </c>
      <c r="C961" s="183" t="s">
        <v>2374</v>
      </c>
      <c r="D961" s="183"/>
      <c r="E961" s="235" t="s">
        <v>1498</v>
      </c>
      <c r="F961" s="239" t="s">
        <v>2375</v>
      </c>
      <c r="G961" s="231" t="s">
        <v>2376</v>
      </c>
      <c r="H961" s="219" t="str">
        <f t="shared" si="72"/>
        <v>фото</v>
      </c>
      <c r="I961" s="132" t="s">
        <v>2377</v>
      </c>
      <c r="J961" s="133" t="s">
        <v>32</v>
      </c>
      <c r="K961" s="134">
        <v>1</v>
      </c>
      <c r="L961" s="182">
        <v>167.8</v>
      </c>
      <c r="M961" s="213">
        <v>1</v>
      </c>
      <c r="N961" s="94"/>
      <c r="O961" s="91">
        <f t="shared" si="73"/>
        <v>0</v>
      </c>
      <c r="P961" s="92">
        <v>4607109980972</v>
      </c>
      <c r="Q961" s="138"/>
      <c r="R961" s="137" t="s">
        <v>3778</v>
      </c>
    </row>
    <row r="962" spans="1:18" ht="72.2" customHeight="1">
      <c r="A962" s="96">
        <v>949</v>
      </c>
      <c r="B962" s="222">
        <v>6285</v>
      </c>
      <c r="C962" s="183" t="s">
        <v>3571</v>
      </c>
      <c r="D962" s="183"/>
      <c r="E962" s="235" t="s">
        <v>1498</v>
      </c>
      <c r="F962" s="239" t="s">
        <v>3573</v>
      </c>
      <c r="G962" s="231" t="s">
        <v>3577</v>
      </c>
      <c r="H962" s="219" t="str">
        <f t="shared" si="72"/>
        <v>фото</v>
      </c>
      <c r="I962" s="132" t="s">
        <v>3579</v>
      </c>
      <c r="J962" s="133" t="s">
        <v>32</v>
      </c>
      <c r="K962" s="134">
        <v>1</v>
      </c>
      <c r="L962" s="182">
        <v>173.5</v>
      </c>
      <c r="M962" s="213">
        <v>1</v>
      </c>
      <c r="N962" s="94"/>
      <c r="O962" s="91">
        <f t="shared" si="73"/>
        <v>0</v>
      </c>
      <c r="P962" s="92">
        <v>4607109933794</v>
      </c>
      <c r="Q962" s="138"/>
      <c r="R962" s="137" t="s">
        <v>2315</v>
      </c>
    </row>
    <row r="963" spans="1:18" ht="72.2" customHeight="1">
      <c r="A963" s="96">
        <v>950</v>
      </c>
      <c r="B963" s="222">
        <v>13873</v>
      </c>
      <c r="C963" s="183" t="s">
        <v>2378</v>
      </c>
      <c r="D963" s="183"/>
      <c r="E963" s="235" t="s">
        <v>1498</v>
      </c>
      <c r="F963" s="239" t="s">
        <v>2379</v>
      </c>
      <c r="G963" s="231" t="s">
        <v>2380</v>
      </c>
      <c r="H963" s="219" t="str">
        <f t="shared" si="72"/>
        <v>фото</v>
      </c>
      <c r="I963" s="132" t="s">
        <v>2381</v>
      </c>
      <c r="J963" s="133" t="s">
        <v>32</v>
      </c>
      <c r="K963" s="134">
        <v>1</v>
      </c>
      <c r="L963" s="182">
        <v>156.30000000000001</v>
      </c>
      <c r="M963" s="213">
        <v>1</v>
      </c>
      <c r="N963" s="94"/>
      <c r="O963" s="91">
        <f t="shared" si="73"/>
        <v>0</v>
      </c>
      <c r="P963" s="92">
        <v>4607109918821</v>
      </c>
      <c r="Q963" s="138"/>
      <c r="R963" s="137" t="s">
        <v>2315</v>
      </c>
    </row>
    <row r="964" spans="1:18" ht="72.2" customHeight="1">
      <c r="A964" s="96">
        <v>951</v>
      </c>
      <c r="B964" s="222">
        <v>4303</v>
      </c>
      <c r="C964" s="183" t="s">
        <v>2382</v>
      </c>
      <c r="D964" s="183"/>
      <c r="E964" s="235" t="s">
        <v>1498</v>
      </c>
      <c r="F964" s="239" t="s">
        <v>2383</v>
      </c>
      <c r="G964" s="231" t="s">
        <v>2384</v>
      </c>
      <c r="H964" s="219" t="str">
        <f t="shared" si="72"/>
        <v>фото</v>
      </c>
      <c r="I964" s="132" t="s">
        <v>2385</v>
      </c>
      <c r="J964" s="133" t="s">
        <v>32</v>
      </c>
      <c r="K964" s="134">
        <v>1</v>
      </c>
      <c r="L964" s="182">
        <v>191.8</v>
      </c>
      <c r="M964" s="213">
        <v>1</v>
      </c>
      <c r="N964" s="94"/>
      <c r="O964" s="91">
        <f t="shared" si="73"/>
        <v>0</v>
      </c>
      <c r="P964" s="92">
        <v>4607109987247</v>
      </c>
      <c r="Q964" s="138"/>
      <c r="R964" s="137" t="s">
        <v>3778</v>
      </c>
    </row>
    <row r="965" spans="1:18" ht="72.2" customHeight="1">
      <c r="A965" s="96">
        <v>952</v>
      </c>
      <c r="B965" s="222">
        <v>3543</v>
      </c>
      <c r="C965" s="183" t="s">
        <v>2386</v>
      </c>
      <c r="D965" s="183"/>
      <c r="E965" s="235" t="s">
        <v>1498</v>
      </c>
      <c r="F965" s="239" t="s">
        <v>2387</v>
      </c>
      <c r="G965" s="231" t="s">
        <v>2388</v>
      </c>
      <c r="H965" s="219" t="str">
        <f t="shared" si="72"/>
        <v>фото</v>
      </c>
      <c r="I965" s="132" t="s">
        <v>2389</v>
      </c>
      <c r="J965" s="133" t="s">
        <v>32</v>
      </c>
      <c r="K965" s="134">
        <v>1</v>
      </c>
      <c r="L965" s="182">
        <v>173.8</v>
      </c>
      <c r="M965" s="213">
        <v>1</v>
      </c>
      <c r="N965" s="94"/>
      <c r="O965" s="91">
        <f t="shared" si="73"/>
        <v>0</v>
      </c>
      <c r="P965" s="92">
        <v>4607109973202</v>
      </c>
      <c r="Q965" s="138"/>
      <c r="R965" s="137" t="s">
        <v>3778</v>
      </c>
    </row>
    <row r="966" spans="1:18" ht="72.2" customHeight="1">
      <c r="A966" s="96">
        <v>953</v>
      </c>
      <c r="B966" s="222">
        <v>3547</v>
      </c>
      <c r="C966" s="183" t="s">
        <v>2390</v>
      </c>
      <c r="D966" s="183"/>
      <c r="E966" s="235" t="s">
        <v>1498</v>
      </c>
      <c r="F966" s="239" t="s">
        <v>2391</v>
      </c>
      <c r="G966" s="231" t="s">
        <v>2392</v>
      </c>
      <c r="H966" s="219" t="str">
        <f t="shared" si="72"/>
        <v>фото</v>
      </c>
      <c r="I966" s="132" t="s">
        <v>2393</v>
      </c>
      <c r="J966" s="133" t="s">
        <v>32</v>
      </c>
      <c r="K966" s="134">
        <v>1</v>
      </c>
      <c r="L966" s="182">
        <v>156.1</v>
      </c>
      <c r="M966" s="213">
        <v>1</v>
      </c>
      <c r="N966" s="94"/>
      <c r="O966" s="91">
        <f t="shared" si="73"/>
        <v>0</v>
      </c>
      <c r="P966" s="92">
        <v>4607109973219</v>
      </c>
      <c r="Q966" s="138"/>
      <c r="R966" s="137" t="s">
        <v>3778</v>
      </c>
    </row>
    <row r="967" spans="1:18" ht="72.2" customHeight="1">
      <c r="A967" s="96">
        <v>954</v>
      </c>
      <c r="B967" s="222">
        <v>7667</v>
      </c>
      <c r="C967" s="183" t="s">
        <v>2394</v>
      </c>
      <c r="D967" s="183"/>
      <c r="E967" s="235" t="s">
        <v>1498</v>
      </c>
      <c r="F967" s="239" t="s">
        <v>266</v>
      </c>
      <c r="G967" s="231" t="s">
        <v>267</v>
      </c>
      <c r="H967" s="219" t="str">
        <f t="shared" si="72"/>
        <v>фото</v>
      </c>
      <c r="I967" s="132" t="s">
        <v>2395</v>
      </c>
      <c r="J967" s="133" t="s">
        <v>32</v>
      </c>
      <c r="K967" s="134">
        <v>1</v>
      </c>
      <c r="L967" s="182">
        <v>156.30000000000001</v>
      </c>
      <c r="M967" s="213">
        <v>1</v>
      </c>
      <c r="N967" s="94"/>
      <c r="O967" s="91">
        <f t="shared" si="73"/>
        <v>0</v>
      </c>
      <c r="P967" s="92">
        <v>4607109954270</v>
      </c>
      <c r="Q967" s="138"/>
      <c r="R967" s="137" t="s">
        <v>2315</v>
      </c>
    </row>
    <row r="968" spans="1:18" ht="72.2" customHeight="1">
      <c r="A968" s="96">
        <v>955</v>
      </c>
      <c r="B968" s="222">
        <v>3882</v>
      </c>
      <c r="C968" s="183" t="s">
        <v>2396</v>
      </c>
      <c r="D968" s="183"/>
      <c r="E968" s="235" t="s">
        <v>1498</v>
      </c>
      <c r="F968" s="239" t="s">
        <v>2397</v>
      </c>
      <c r="G968" s="231" t="s">
        <v>2398</v>
      </c>
      <c r="H968" s="219" t="str">
        <f t="shared" si="72"/>
        <v>фото</v>
      </c>
      <c r="I968" s="132" t="s">
        <v>2399</v>
      </c>
      <c r="J968" s="133" t="s">
        <v>32</v>
      </c>
      <c r="K968" s="134">
        <v>1</v>
      </c>
      <c r="L968" s="182">
        <v>160.6</v>
      </c>
      <c r="M968" s="213">
        <v>1</v>
      </c>
      <c r="N968" s="94"/>
      <c r="O968" s="91">
        <f t="shared" si="73"/>
        <v>0</v>
      </c>
      <c r="P968" s="92">
        <v>4607109981009</v>
      </c>
      <c r="Q968" s="138"/>
      <c r="R968" s="137" t="s">
        <v>3778</v>
      </c>
    </row>
    <row r="969" spans="1:18" ht="66.95" customHeight="1">
      <c r="A969" s="96">
        <v>956</v>
      </c>
      <c r="B969" s="222">
        <v>14495</v>
      </c>
      <c r="C969" s="183" t="s">
        <v>3779</v>
      </c>
      <c r="D969" s="183"/>
      <c r="E969" s="236" t="s">
        <v>1498</v>
      </c>
      <c r="F969" s="240" t="s">
        <v>3780</v>
      </c>
      <c r="G969" s="232" t="s">
        <v>3781</v>
      </c>
      <c r="H969" s="219" t="str">
        <f t="shared" si="72"/>
        <v>фото</v>
      </c>
      <c r="I969" s="132" t="s">
        <v>3782</v>
      </c>
      <c r="J969" s="133" t="s">
        <v>32</v>
      </c>
      <c r="K969" s="134">
        <v>1</v>
      </c>
      <c r="L969" s="182">
        <v>190.5</v>
      </c>
      <c r="M969" s="213">
        <v>1</v>
      </c>
      <c r="N969" s="94"/>
      <c r="O969" s="91">
        <f t="shared" si="73"/>
        <v>0</v>
      </c>
      <c r="P969" s="92">
        <v>4607109986998</v>
      </c>
      <c r="Q969" s="97" t="s">
        <v>46</v>
      </c>
      <c r="R969" s="137" t="s">
        <v>2315</v>
      </c>
    </row>
    <row r="970" spans="1:18" ht="72.2" customHeight="1">
      <c r="A970" s="96">
        <v>957</v>
      </c>
      <c r="B970" s="222">
        <v>13877</v>
      </c>
      <c r="C970" s="183" t="s">
        <v>2400</v>
      </c>
      <c r="D970" s="183"/>
      <c r="E970" s="235" t="s">
        <v>1498</v>
      </c>
      <c r="F970" s="239" t="s">
        <v>2401</v>
      </c>
      <c r="G970" s="231" t="s">
        <v>2402</v>
      </c>
      <c r="H970" s="219" t="str">
        <f t="shared" si="72"/>
        <v>фото</v>
      </c>
      <c r="I970" s="132" t="s">
        <v>2403</v>
      </c>
      <c r="J970" s="133" t="s">
        <v>32</v>
      </c>
      <c r="K970" s="134">
        <v>1</v>
      </c>
      <c r="L970" s="182">
        <v>212.5</v>
      </c>
      <c r="M970" s="213">
        <v>1</v>
      </c>
      <c r="N970" s="94"/>
      <c r="O970" s="91">
        <f t="shared" si="73"/>
        <v>0</v>
      </c>
      <c r="P970" s="92">
        <v>4607109918784</v>
      </c>
      <c r="Q970" s="138"/>
      <c r="R970" s="137" t="s">
        <v>3778</v>
      </c>
    </row>
    <row r="971" spans="1:18" ht="72.2" customHeight="1">
      <c r="A971" s="96">
        <v>958</v>
      </c>
      <c r="B971" s="222">
        <v>7808</v>
      </c>
      <c r="C971" s="183" t="s">
        <v>2404</v>
      </c>
      <c r="D971" s="183"/>
      <c r="E971" s="235" t="s">
        <v>1498</v>
      </c>
      <c r="F971" s="239" t="s">
        <v>2405</v>
      </c>
      <c r="G971" s="231" t="s">
        <v>2406</v>
      </c>
      <c r="H971" s="219" t="str">
        <f t="shared" si="72"/>
        <v>фото</v>
      </c>
      <c r="I971" s="132" t="s">
        <v>2407</v>
      </c>
      <c r="J971" s="133" t="s">
        <v>32</v>
      </c>
      <c r="K971" s="134">
        <v>1</v>
      </c>
      <c r="L971" s="182">
        <v>175.5</v>
      </c>
      <c r="M971" s="213">
        <v>1</v>
      </c>
      <c r="N971" s="94"/>
      <c r="O971" s="91">
        <f t="shared" si="73"/>
        <v>0</v>
      </c>
      <c r="P971" s="92">
        <v>4607109981702</v>
      </c>
      <c r="Q971" s="138"/>
      <c r="R971" s="137" t="s">
        <v>2315</v>
      </c>
    </row>
    <row r="972" spans="1:18" ht="72" customHeight="1">
      <c r="A972" s="96">
        <v>959</v>
      </c>
      <c r="B972" s="222">
        <v>4305</v>
      </c>
      <c r="C972" s="183" t="s">
        <v>2408</v>
      </c>
      <c r="D972" s="183"/>
      <c r="E972" s="235" t="s">
        <v>1498</v>
      </c>
      <c r="F972" s="239" t="s">
        <v>2409</v>
      </c>
      <c r="G972" s="231" t="s">
        <v>2410</v>
      </c>
      <c r="H972" s="219" t="str">
        <f t="shared" si="72"/>
        <v>фото</v>
      </c>
      <c r="I972" s="132" t="s">
        <v>2411</v>
      </c>
      <c r="J972" s="133" t="s">
        <v>32</v>
      </c>
      <c r="K972" s="134">
        <v>1</v>
      </c>
      <c r="L972" s="182">
        <v>162.80000000000001</v>
      </c>
      <c r="M972" s="213">
        <v>1</v>
      </c>
      <c r="N972" s="94"/>
      <c r="O972" s="91">
        <f t="shared" si="73"/>
        <v>0</v>
      </c>
      <c r="P972" s="92">
        <v>4607109987261</v>
      </c>
      <c r="Q972" s="138"/>
      <c r="R972" s="137" t="s">
        <v>3778</v>
      </c>
    </row>
    <row r="973" spans="1:18" ht="72.2" customHeight="1">
      <c r="A973" s="96">
        <v>960</v>
      </c>
      <c r="B973" s="222">
        <v>16093</v>
      </c>
      <c r="C973" s="183" t="s">
        <v>2412</v>
      </c>
      <c r="D973" s="183"/>
      <c r="E973" s="235" t="s">
        <v>1498</v>
      </c>
      <c r="F973" s="239" t="s">
        <v>2413</v>
      </c>
      <c r="G973" s="231" t="s">
        <v>2414</v>
      </c>
      <c r="H973" s="219" t="str">
        <f t="shared" si="72"/>
        <v>фото</v>
      </c>
      <c r="I973" s="132" t="s">
        <v>2415</v>
      </c>
      <c r="J973" s="133" t="s">
        <v>32</v>
      </c>
      <c r="K973" s="134">
        <v>1</v>
      </c>
      <c r="L973" s="182">
        <v>160.6</v>
      </c>
      <c r="M973" s="213">
        <v>1</v>
      </c>
      <c r="N973" s="94"/>
      <c r="O973" s="91">
        <f t="shared" si="73"/>
        <v>0</v>
      </c>
      <c r="P973" s="92">
        <v>4607109914724</v>
      </c>
      <c r="Q973" s="138">
        <v>2021</v>
      </c>
      <c r="R973" s="137" t="s">
        <v>3778</v>
      </c>
    </row>
    <row r="974" spans="1:18" ht="72.2" customHeight="1">
      <c r="A974" s="96">
        <v>961</v>
      </c>
      <c r="B974" s="222">
        <v>3571</v>
      </c>
      <c r="C974" s="183" t="s">
        <v>2416</v>
      </c>
      <c r="D974" s="183"/>
      <c r="E974" s="235" t="s">
        <v>1498</v>
      </c>
      <c r="F974" s="239" t="s">
        <v>2417</v>
      </c>
      <c r="G974" s="231" t="s">
        <v>2418</v>
      </c>
      <c r="H974" s="219" t="str">
        <f t="shared" si="72"/>
        <v>фото</v>
      </c>
      <c r="I974" s="132" t="s">
        <v>2419</v>
      </c>
      <c r="J974" s="133" t="s">
        <v>32</v>
      </c>
      <c r="K974" s="134">
        <v>1</v>
      </c>
      <c r="L974" s="182">
        <v>156.30000000000001</v>
      </c>
      <c r="M974" s="213">
        <v>1</v>
      </c>
      <c r="N974" s="94"/>
      <c r="O974" s="91">
        <f t="shared" si="73"/>
        <v>0</v>
      </c>
      <c r="P974" s="92">
        <v>4607109973387</v>
      </c>
      <c r="Q974" s="138"/>
      <c r="R974" s="137" t="s">
        <v>3778</v>
      </c>
    </row>
    <row r="975" spans="1:18" ht="72.2" customHeight="1">
      <c r="A975" s="96">
        <v>962</v>
      </c>
      <c r="B975" s="222">
        <v>3581</v>
      </c>
      <c r="C975" s="183" t="s">
        <v>2420</v>
      </c>
      <c r="D975" s="183"/>
      <c r="E975" s="235" t="s">
        <v>1498</v>
      </c>
      <c r="F975" s="239" t="s">
        <v>2421</v>
      </c>
      <c r="G975" s="231" t="s">
        <v>2422</v>
      </c>
      <c r="H975" s="219" t="str">
        <f t="shared" si="72"/>
        <v>фото</v>
      </c>
      <c r="I975" s="132" t="s">
        <v>2423</v>
      </c>
      <c r="J975" s="133" t="s">
        <v>32</v>
      </c>
      <c r="K975" s="134">
        <v>1</v>
      </c>
      <c r="L975" s="182">
        <v>156.1</v>
      </c>
      <c r="M975" s="213">
        <v>1</v>
      </c>
      <c r="N975" s="94"/>
      <c r="O975" s="91">
        <f t="shared" si="73"/>
        <v>0</v>
      </c>
      <c r="P975" s="92">
        <v>4607109973257</v>
      </c>
      <c r="Q975" s="138"/>
      <c r="R975" s="137" t="s">
        <v>3778</v>
      </c>
    </row>
    <row r="976" spans="1:18" ht="72.2" customHeight="1">
      <c r="A976" s="96">
        <v>963</v>
      </c>
      <c r="B976" s="222">
        <v>3889</v>
      </c>
      <c r="C976" s="183" t="s">
        <v>2424</v>
      </c>
      <c r="D976" s="183"/>
      <c r="E976" s="235" t="s">
        <v>1498</v>
      </c>
      <c r="F976" s="239" t="s">
        <v>2425</v>
      </c>
      <c r="G976" s="231" t="s">
        <v>2426</v>
      </c>
      <c r="H976" s="219" t="str">
        <f t="shared" si="72"/>
        <v>фото</v>
      </c>
      <c r="I976" s="132" t="s">
        <v>2427</v>
      </c>
      <c r="J976" s="133" t="s">
        <v>32</v>
      </c>
      <c r="K976" s="134">
        <v>1</v>
      </c>
      <c r="L976" s="182">
        <v>178.9</v>
      </c>
      <c r="M976" s="213">
        <v>1</v>
      </c>
      <c r="N976" s="94"/>
      <c r="O976" s="91">
        <f t="shared" si="73"/>
        <v>0</v>
      </c>
      <c r="P976" s="92">
        <v>4607109981078</v>
      </c>
      <c r="Q976" s="138"/>
      <c r="R976" s="137" t="s">
        <v>3778</v>
      </c>
    </row>
    <row r="977" spans="1:18" ht="72.2" customHeight="1">
      <c r="A977" s="96">
        <v>964</v>
      </c>
      <c r="B977" s="222">
        <v>3610</v>
      </c>
      <c r="C977" s="183" t="s">
        <v>3572</v>
      </c>
      <c r="D977" s="183"/>
      <c r="E977" s="235" t="s">
        <v>1498</v>
      </c>
      <c r="F977" s="239" t="s">
        <v>3574</v>
      </c>
      <c r="G977" s="231" t="s">
        <v>3578</v>
      </c>
      <c r="H977" s="219" t="str">
        <f t="shared" si="72"/>
        <v>фото</v>
      </c>
      <c r="I977" s="132" t="s">
        <v>3580</v>
      </c>
      <c r="J977" s="133" t="s">
        <v>32</v>
      </c>
      <c r="K977" s="134">
        <v>1</v>
      </c>
      <c r="L977" s="182">
        <v>173.5</v>
      </c>
      <c r="M977" s="213">
        <v>1</v>
      </c>
      <c r="N977" s="94"/>
      <c r="O977" s="91">
        <f t="shared" si="73"/>
        <v>0</v>
      </c>
      <c r="P977" s="92">
        <v>4607109973288</v>
      </c>
      <c r="Q977" s="138">
        <v>2022</v>
      </c>
      <c r="R977" s="137" t="s">
        <v>3778</v>
      </c>
    </row>
    <row r="978" spans="1:18" ht="72.2" customHeight="1">
      <c r="A978" s="96">
        <v>965</v>
      </c>
      <c r="B978" s="222">
        <v>3887</v>
      </c>
      <c r="C978" s="183" t="s">
        <v>2428</v>
      </c>
      <c r="D978" s="183"/>
      <c r="E978" s="235" t="s">
        <v>1498</v>
      </c>
      <c r="F978" s="239" t="s">
        <v>2429</v>
      </c>
      <c r="G978" s="231" t="s">
        <v>2430</v>
      </c>
      <c r="H978" s="219" t="str">
        <f t="shared" si="72"/>
        <v>фото</v>
      </c>
      <c r="I978" s="132" t="s">
        <v>2431</v>
      </c>
      <c r="J978" s="133" t="s">
        <v>32</v>
      </c>
      <c r="K978" s="134">
        <v>1</v>
      </c>
      <c r="L978" s="182">
        <v>171</v>
      </c>
      <c r="M978" s="213">
        <v>1</v>
      </c>
      <c r="N978" s="94"/>
      <c r="O978" s="91">
        <f t="shared" si="73"/>
        <v>0</v>
      </c>
      <c r="P978" s="92">
        <v>4607109981054</v>
      </c>
      <c r="Q978" s="138"/>
      <c r="R978" s="137" t="s">
        <v>3778</v>
      </c>
    </row>
    <row r="979" spans="1:18" ht="72.2" customHeight="1">
      <c r="A979" s="96">
        <v>966</v>
      </c>
      <c r="B979" s="222">
        <v>3890</v>
      </c>
      <c r="C979" s="183" t="s">
        <v>2432</v>
      </c>
      <c r="D979" s="183"/>
      <c r="E979" s="235" t="s">
        <v>1498</v>
      </c>
      <c r="F979" s="239" t="s">
        <v>2433</v>
      </c>
      <c r="G979" s="231" t="s">
        <v>2434</v>
      </c>
      <c r="H979" s="219" t="str">
        <f t="shared" si="72"/>
        <v>фото</v>
      </c>
      <c r="I979" s="132" t="s">
        <v>2435</v>
      </c>
      <c r="J979" s="133" t="s">
        <v>32</v>
      </c>
      <c r="K979" s="134">
        <v>1</v>
      </c>
      <c r="L979" s="182">
        <v>186.3</v>
      </c>
      <c r="M979" s="213">
        <v>1</v>
      </c>
      <c r="N979" s="94"/>
      <c r="O979" s="91">
        <f t="shared" si="73"/>
        <v>0</v>
      </c>
      <c r="P979" s="92">
        <v>4607109981085</v>
      </c>
      <c r="Q979" s="138"/>
      <c r="R979" s="137" t="s">
        <v>3778</v>
      </c>
    </row>
    <row r="980" spans="1:18" ht="72.2" customHeight="1">
      <c r="A980" s="96">
        <v>967</v>
      </c>
      <c r="B980" s="222">
        <v>3602</v>
      </c>
      <c r="C980" s="183" t="s">
        <v>2436</v>
      </c>
      <c r="D980" s="183"/>
      <c r="E980" s="235" t="s">
        <v>1498</v>
      </c>
      <c r="F980" s="239" t="s">
        <v>2437</v>
      </c>
      <c r="G980" s="231" t="s">
        <v>2438</v>
      </c>
      <c r="H980" s="219" t="str">
        <f t="shared" si="72"/>
        <v>фото</v>
      </c>
      <c r="I980" s="132" t="s">
        <v>2439</v>
      </c>
      <c r="J980" s="133" t="s">
        <v>32</v>
      </c>
      <c r="K980" s="134">
        <v>1</v>
      </c>
      <c r="L980" s="182">
        <v>156.30000000000001</v>
      </c>
      <c r="M980" s="213">
        <v>1</v>
      </c>
      <c r="N980" s="94"/>
      <c r="O980" s="91">
        <f t="shared" si="73"/>
        <v>0</v>
      </c>
      <c r="P980" s="92">
        <v>4607109973295</v>
      </c>
      <c r="Q980" s="138"/>
      <c r="R980" s="137" t="s">
        <v>3778</v>
      </c>
    </row>
    <row r="981" spans="1:18" ht="72.2" customHeight="1">
      <c r="A981" s="96">
        <v>968</v>
      </c>
      <c r="B981" s="222">
        <v>4312</v>
      </c>
      <c r="C981" s="183" t="s">
        <v>2440</v>
      </c>
      <c r="D981" s="183"/>
      <c r="E981" s="235" t="s">
        <v>1498</v>
      </c>
      <c r="F981" s="239" t="s">
        <v>2441</v>
      </c>
      <c r="G981" s="231" t="s">
        <v>2442</v>
      </c>
      <c r="H981" s="219" t="str">
        <f t="shared" si="72"/>
        <v>фото</v>
      </c>
      <c r="I981" s="132" t="s">
        <v>2443</v>
      </c>
      <c r="J981" s="133" t="s">
        <v>32</v>
      </c>
      <c r="K981" s="134">
        <v>1</v>
      </c>
      <c r="L981" s="182">
        <v>167</v>
      </c>
      <c r="M981" s="213">
        <v>1</v>
      </c>
      <c r="N981" s="94"/>
      <c r="O981" s="91">
        <f t="shared" si="73"/>
        <v>0</v>
      </c>
      <c r="P981" s="92">
        <v>4607109987339</v>
      </c>
      <c r="Q981" s="138"/>
      <c r="R981" s="137" t="s">
        <v>3778</v>
      </c>
    </row>
    <row r="982" spans="1:18" ht="72" customHeight="1">
      <c r="A982" s="96">
        <v>969</v>
      </c>
      <c r="B982" s="222">
        <v>7787</v>
      </c>
      <c r="C982" s="183" t="s">
        <v>2444</v>
      </c>
      <c r="D982" s="183"/>
      <c r="E982" s="235" t="s">
        <v>1498</v>
      </c>
      <c r="F982" s="239" t="s">
        <v>2445</v>
      </c>
      <c r="G982" s="231" t="s">
        <v>2446</v>
      </c>
      <c r="H982" s="219" t="str">
        <f t="shared" si="72"/>
        <v>фото</v>
      </c>
      <c r="I982" s="132" t="s">
        <v>2447</v>
      </c>
      <c r="J982" s="133" t="s">
        <v>32</v>
      </c>
      <c r="K982" s="134">
        <v>1</v>
      </c>
      <c r="L982" s="182">
        <v>168.2</v>
      </c>
      <c r="M982" s="213">
        <v>1</v>
      </c>
      <c r="N982" s="94"/>
      <c r="O982" s="91">
        <f t="shared" si="73"/>
        <v>0</v>
      </c>
      <c r="P982" s="92">
        <v>4607109988503</v>
      </c>
      <c r="Q982" s="138"/>
      <c r="R982" s="137" t="s">
        <v>2315</v>
      </c>
    </row>
    <row r="983" spans="1:18" ht="72.2" customHeight="1">
      <c r="A983" s="96">
        <v>970</v>
      </c>
      <c r="B983" s="222">
        <v>3612</v>
      </c>
      <c r="C983" s="183" t="s">
        <v>2448</v>
      </c>
      <c r="D983" s="183"/>
      <c r="E983" s="235" t="s">
        <v>1498</v>
      </c>
      <c r="F983" s="239" t="s">
        <v>2449</v>
      </c>
      <c r="G983" s="231" t="s">
        <v>2450</v>
      </c>
      <c r="H983" s="219" t="str">
        <f t="shared" si="72"/>
        <v>фото</v>
      </c>
      <c r="I983" s="132" t="s">
        <v>2451</v>
      </c>
      <c r="J983" s="133" t="s">
        <v>32</v>
      </c>
      <c r="K983" s="134">
        <v>1</v>
      </c>
      <c r="L983" s="182">
        <v>156.30000000000001</v>
      </c>
      <c r="M983" s="213">
        <v>1</v>
      </c>
      <c r="N983" s="94"/>
      <c r="O983" s="91">
        <f t="shared" si="73"/>
        <v>0</v>
      </c>
      <c r="P983" s="92">
        <v>4607109973318</v>
      </c>
      <c r="Q983" s="138"/>
      <c r="R983" s="137" t="s">
        <v>3778</v>
      </c>
    </row>
    <row r="984" spans="1:18" ht="72.2" customHeight="1">
      <c r="A984" s="96">
        <v>971</v>
      </c>
      <c r="B984" s="222">
        <v>3892</v>
      </c>
      <c r="C984" s="183" t="s">
        <v>2452</v>
      </c>
      <c r="D984" s="183"/>
      <c r="E984" s="235" t="s">
        <v>1498</v>
      </c>
      <c r="F984" s="239" t="s">
        <v>2453</v>
      </c>
      <c r="G984" s="231" t="s">
        <v>2454</v>
      </c>
      <c r="H984" s="219" t="str">
        <f t="shared" si="72"/>
        <v>фото</v>
      </c>
      <c r="I984" s="132" t="s">
        <v>2455</v>
      </c>
      <c r="J984" s="133" t="s">
        <v>32</v>
      </c>
      <c r="K984" s="134">
        <v>1</v>
      </c>
      <c r="L984" s="182">
        <v>156.30000000000001</v>
      </c>
      <c r="M984" s="213">
        <v>1</v>
      </c>
      <c r="N984" s="94"/>
      <c r="O984" s="91">
        <f t="shared" si="73"/>
        <v>0</v>
      </c>
      <c r="P984" s="92">
        <v>4607109981108</v>
      </c>
      <c r="Q984" s="138"/>
      <c r="R984" s="137" t="s">
        <v>3778</v>
      </c>
    </row>
    <row r="985" spans="1:18" ht="72.2" customHeight="1">
      <c r="A985" s="96">
        <v>972</v>
      </c>
      <c r="B985" s="222">
        <v>4302</v>
      </c>
      <c r="C985" s="183" t="s">
        <v>2456</v>
      </c>
      <c r="D985" s="183"/>
      <c r="E985" s="235" t="s">
        <v>1498</v>
      </c>
      <c r="F985" s="239" t="s">
        <v>2457</v>
      </c>
      <c r="G985" s="231" t="s">
        <v>2458</v>
      </c>
      <c r="H985" s="219" t="str">
        <f t="shared" si="72"/>
        <v>фото</v>
      </c>
      <c r="I985" s="132" t="s">
        <v>3581</v>
      </c>
      <c r="J985" s="133" t="s">
        <v>32</v>
      </c>
      <c r="K985" s="134">
        <v>1</v>
      </c>
      <c r="L985" s="182">
        <v>163.9</v>
      </c>
      <c r="M985" s="213">
        <v>1</v>
      </c>
      <c r="N985" s="94"/>
      <c r="O985" s="91">
        <f t="shared" si="73"/>
        <v>0</v>
      </c>
      <c r="P985" s="92">
        <v>4607109987230</v>
      </c>
      <c r="Q985" s="138"/>
      <c r="R985" s="137" t="s">
        <v>3778</v>
      </c>
    </row>
    <row r="986" spans="1:18" ht="72.2" customHeight="1">
      <c r="A986" s="96">
        <v>973</v>
      </c>
      <c r="B986" s="222">
        <v>7023</v>
      </c>
      <c r="C986" s="183" t="s">
        <v>2459</v>
      </c>
      <c r="D986" s="183"/>
      <c r="E986" s="235" t="s">
        <v>1498</v>
      </c>
      <c r="F986" s="239" t="s">
        <v>2460</v>
      </c>
      <c r="G986" s="231" t="s">
        <v>2461</v>
      </c>
      <c r="H986" s="219" t="str">
        <f t="shared" si="72"/>
        <v>фото</v>
      </c>
      <c r="I986" s="132" t="s">
        <v>2462</v>
      </c>
      <c r="J986" s="133" t="s">
        <v>32</v>
      </c>
      <c r="K986" s="134">
        <v>1</v>
      </c>
      <c r="L986" s="182">
        <v>190.5</v>
      </c>
      <c r="M986" s="213">
        <v>1</v>
      </c>
      <c r="N986" s="94"/>
      <c r="O986" s="91">
        <f t="shared" si="73"/>
        <v>0</v>
      </c>
      <c r="P986" s="92">
        <v>4607109946671</v>
      </c>
      <c r="Q986" s="138"/>
      <c r="R986" s="137" t="s">
        <v>3778</v>
      </c>
    </row>
    <row r="987" spans="1:18" ht="72.2" customHeight="1">
      <c r="A987" s="96">
        <v>974</v>
      </c>
      <c r="B987" s="222">
        <v>454</v>
      </c>
      <c r="C987" s="183" t="s">
        <v>2463</v>
      </c>
      <c r="D987" s="183"/>
      <c r="E987" s="235" t="s">
        <v>1498</v>
      </c>
      <c r="F987" s="239" t="s">
        <v>2464</v>
      </c>
      <c r="G987" s="231" t="s">
        <v>2465</v>
      </c>
      <c r="H987" s="219" t="str">
        <f t="shared" si="72"/>
        <v>фото</v>
      </c>
      <c r="I987" s="132" t="s">
        <v>2466</v>
      </c>
      <c r="J987" s="133" t="s">
        <v>32</v>
      </c>
      <c r="K987" s="134">
        <v>1</v>
      </c>
      <c r="L987" s="182">
        <v>190.5</v>
      </c>
      <c r="M987" s="213">
        <v>1</v>
      </c>
      <c r="N987" s="94"/>
      <c r="O987" s="91">
        <f t="shared" si="73"/>
        <v>0</v>
      </c>
      <c r="P987" s="92">
        <v>4607109929186</v>
      </c>
      <c r="Q987" s="138"/>
      <c r="R987" s="137" t="s">
        <v>2315</v>
      </c>
    </row>
    <row r="988" spans="1:18" ht="72.2" customHeight="1">
      <c r="A988" s="96">
        <v>975</v>
      </c>
      <c r="B988" s="222">
        <v>16087</v>
      </c>
      <c r="C988" s="183" t="s">
        <v>2467</v>
      </c>
      <c r="D988" s="183"/>
      <c r="E988" s="235" t="s">
        <v>1498</v>
      </c>
      <c r="F988" s="239" t="s">
        <v>2468</v>
      </c>
      <c r="G988" s="231" t="s">
        <v>2469</v>
      </c>
      <c r="H988" s="219" t="str">
        <f t="shared" si="72"/>
        <v>фото</v>
      </c>
      <c r="I988" s="132" t="s">
        <v>2470</v>
      </c>
      <c r="J988" s="133" t="s">
        <v>32</v>
      </c>
      <c r="K988" s="134">
        <v>1</v>
      </c>
      <c r="L988" s="182">
        <v>158.5</v>
      </c>
      <c r="M988" s="213">
        <v>1</v>
      </c>
      <c r="N988" s="94"/>
      <c r="O988" s="91">
        <f t="shared" si="73"/>
        <v>0</v>
      </c>
      <c r="P988" s="92">
        <v>4607109914786</v>
      </c>
      <c r="Q988" s="138">
        <v>2021</v>
      </c>
      <c r="R988" s="137" t="s">
        <v>3778</v>
      </c>
    </row>
    <row r="989" spans="1:18" ht="15">
      <c r="A989" s="96">
        <v>976</v>
      </c>
      <c r="B989" s="90"/>
      <c r="C989" s="90"/>
      <c r="D989" s="90"/>
      <c r="E989" s="225" t="s">
        <v>2471</v>
      </c>
      <c r="F989" s="89"/>
      <c r="G989" s="90"/>
      <c r="H989" s="90"/>
      <c r="I989" s="180"/>
      <c r="J989" s="90"/>
      <c r="K989" s="90"/>
      <c r="L989" s="90"/>
      <c r="M989" s="90"/>
      <c r="N989" s="90"/>
      <c r="O989" s="90"/>
      <c r="P989" s="90"/>
      <c r="Q989" s="90"/>
      <c r="R989" s="171"/>
    </row>
    <row r="990" spans="1:18" ht="72.2" customHeight="1">
      <c r="A990" s="96">
        <v>977</v>
      </c>
      <c r="B990" s="222">
        <v>4315</v>
      </c>
      <c r="C990" s="183" t="s">
        <v>2472</v>
      </c>
      <c r="D990" s="183"/>
      <c r="E990" s="235" t="s">
        <v>1498</v>
      </c>
      <c r="F990" s="239" t="s">
        <v>2473</v>
      </c>
      <c r="G990" s="231" t="s">
        <v>2474</v>
      </c>
      <c r="H990" s="219" t="str">
        <f t="shared" ref="H990:H1007" si="74">HYPERLINK("https://www.gardenbulbs.ru/images/Dahlia_CL/thumbnails/"&amp;C990&amp;".jpg","фото")</f>
        <v>фото</v>
      </c>
      <c r="I990" s="132" t="s">
        <v>2475</v>
      </c>
      <c r="J990" s="133" t="s">
        <v>32</v>
      </c>
      <c r="K990" s="134">
        <v>1</v>
      </c>
      <c r="L990" s="182">
        <v>190.5</v>
      </c>
      <c r="M990" s="213">
        <v>1</v>
      </c>
      <c r="N990" s="94"/>
      <c r="O990" s="91">
        <f t="shared" ref="O990:O1007" si="75">IF(ISERROR(L990*N990),0,L990*N990)</f>
        <v>0</v>
      </c>
      <c r="P990" s="92">
        <v>4607109987360</v>
      </c>
      <c r="Q990" s="138"/>
      <c r="R990" s="137" t="s">
        <v>3783</v>
      </c>
    </row>
    <row r="991" spans="1:18" ht="72.2" customHeight="1">
      <c r="A991" s="96">
        <v>978</v>
      </c>
      <c r="B991" s="222">
        <v>3902</v>
      </c>
      <c r="C991" s="183" t="s">
        <v>2476</v>
      </c>
      <c r="D991" s="183"/>
      <c r="E991" s="235" t="s">
        <v>1498</v>
      </c>
      <c r="F991" s="239" t="s">
        <v>2477</v>
      </c>
      <c r="G991" s="231" t="s">
        <v>2478</v>
      </c>
      <c r="H991" s="219" t="str">
        <f t="shared" si="74"/>
        <v>фото</v>
      </c>
      <c r="I991" s="132" t="s">
        <v>3784</v>
      </c>
      <c r="J991" s="133" t="s">
        <v>32</v>
      </c>
      <c r="K991" s="134">
        <v>1</v>
      </c>
      <c r="L991" s="182">
        <v>183.8</v>
      </c>
      <c r="M991" s="213">
        <v>1</v>
      </c>
      <c r="N991" s="94"/>
      <c r="O991" s="91">
        <f t="shared" si="75"/>
        <v>0</v>
      </c>
      <c r="P991" s="92">
        <v>4607109981207</v>
      </c>
      <c r="Q991" s="138"/>
      <c r="R991" s="137" t="s">
        <v>3783</v>
      </c>
    </row>
    <row r="992" spans="1:18" ht="72.2" customHeight="1">
      <c r="A992" s="96">
        <v>979</v>
      </c>
      <c r="B992" s="222">
        <v>7800</v>
      </c>
      <c r="C992" s="183" t="s">
        <v>2479</v>
      </c>
      <c r="D992" s="183"/>
      <c r="E992" s="235" t="s">
        <v>1498</v>
      </c>
      <c r="F992" s="239" t="s">
        <v>2480</v>
      </c>
      <c r="G992" s="231" t="s">
        <v>2481</v>
      </c>
      <c r="H992" s="219" t="str">
        <f t="shared" si="74"/>
        <v>фото</v>
      </c>
      <c r="I992" s="132" t="s">
        <v>2482</v>
      </c>
      <c r="J992" s="133" t="s">
        <v>32</v>
      </c>
      <c r="K992" s="134">
        <v>1</v>
      </c>
      <c r="L992" s="182">
        <v>200.7</v>
      </c>
      <c r="M992" s="213">
        <v>1</v>
      </c>
      <c r="N992" s="94"/>
      <c r="O992" s="91">
        <f t="shared" si="75"/>
        <v>0</v>
      </c>
      <c r="P992" s="92">
        <v>4607109988510</v>
      </c>
      <c r="Q992" s="138"/>
      <c r="R992" s="137" t="s">
        <v>3783</v>
      </c>
    </row>
    <row r="993" spans="1:18" ht="72.2" customHeight="1">
      <c r="A993" s="96">
        <v>980</v>
      </c>
      <c r="B993" s="222">
        <v>6561</v>
      </c>
      <c r="C993" s="183" t="s">
        <v>2483</v>
      </c>
      <c r="D993" s="183"/>
      <c r="E993" s="235" t="s">
        <v>1498</v>
      </c>
      <c r="F993" s="239" t="s">
        <v>2484</v>
      </c>
      <c r="G993" s="231" t="s">
        <v>2485</v>
      </c>
      <c r="H993" s="219" t="str">
        <f t="shared" si="74"/>
        <v>фото</v>
      </c>
      <c r="I993" s="132" t="s">
        <v>2486</v>
      </c>
      <c r="J993" s="133" t="s">
        <v>32</v>
      </c>
      <c r="K993" s="134">
        <v>1</v>
      </c>
      <c r="L993" s="182">
        <v>190.5</v>
      </c>
      <c r="M993" s="213">
        <v>1</v>
      </c>
      <c r="N993" s="94"/>
      <c r="O993" s="91">
        <f t="shared" si="75"/>
        <v>0</v>
      </c>
      <c r="P993" s="92">
        <v>4607109954102</v>
      </c>
      <c r="Q993" s="138">
        <v>2022</v>
      </c>
      <c r="R993" s="137" t="s">
        <v>3783</v>
      </c>
    </row>
    <row r="994" spans="1:18" ht="72.2" customHeight="1">
      <c r="A994" s="96">
        <v>981</v>
      </c>
      <c r="B994" s="222">
        <v>7803</v>
      </c>
      <c r="C994" s="183" t="s">
        <v>2487</v>
      </c>
      <c r="D994" s="183"/>
      <c r="E994" s="235" t="s">
        <v>1498</v>
      </c>
      <c r="F994" s="239" t="s">
        <v>2488</v>
      </c>
      <c r="G994" s="231" t="s">
        <v>2489</v>
      </c>
      <c r="H994" s="219" t="str">
        <f t="shared" si="74"/>
        <v>фото</v>
      </c>
      <c r="I994" s="132" t="s">
        <v>2490</v>
      </c>
      <c r="J994" s="133" t="s">
        <v>32</v>
      </c>
      <c r="K994" s="134">
        <v>1</v>
      </c>
      <c r="L994" s="182">
        <v>190.5</v>
      </c>
      <c r="M994" s="213">
        <v>1</v>
      </c>
      <c r="N994" s="94"/>
      <c r="O994" s="91">
        <f t="shared" si="75"/>
        <v>0</v>
      </c>
      <c r="P994" s="92">
        <v>4607109989548</v>
      </c>
      <c r="Q994" s="138"/>
      <c r="R994" s="137" t="s">
        <v>3783</v>
      </c>
    </row>
    <row r="995" spans="1:18" ht="72.2" customHeight="1">
      <c r="A995" s="96">
        <v>982</v>
      </c>
      <c r="B995" s="222">
        <v>5126</v>
      </c>
      <c r="C995" s="183" t="s">
        <v>2491</v>
      </c>
      <c r="D995" s="183"/>
      <c r="E995" s="235" t="s">
        <v>1498</v>
      </c>
      <c r="F995" s="239" t="s">
        <v>2492</v>
      </c>
      <c r="G995" s="231" t="s">
        <v>2493</v>
      </c>
      <c r="H995" s="219" t="str">
        <f t="shared" si="74"/>
        <v>фото</v>
      </c>
      <c r="I995" s="132" t="s">
        <v>2494</v>
      </c>
      <c r="J995" s="133" t="s">
        <v>32</v>
      </c>
      <c r="K995" s="134">
        <v>1</v>
      </c>
      <c r="L995" s="182">
        <v>190.5</v>
      </c>
      <c r="M995" s="213">
        <v>1</v>
      </c>
      <c r="N995" s="94"/>
      <c r="O995" s="91">
        <f t="shared" si="75"/>
        <v>0</v>
      </c>
      <c r="P995" s="92">
        <v>4607109975985</v>
      </c>
      <c r="Q995" s="138"/>
      <c r="R995" s="137" t="s">
        <v>3783</v>
      </c>
    </row>
    <row r="996" spans="1:18" ht="72.2" customHeight="1">
      <c r="A996" s="96">
        <v>983</v>
      </c>
      <c r="B996" s="222">
        <v>7802</v>
      </c>
      <c r="C996" s="183" t="s">
        <v>2495</v>
      </c>
      <c r="D996" s="183"/>
      <c r="E996" s="235" t="s">
        <v>1498</v>
      </c>
      <c r="F996" s="239" t="s">
        <v>2496</v>
      </c>
      <c r="G996" s="231" t="s">
        <v>2497</v>
      </c>
      <c r="H996" s="219" t="str">
        <f t="shared" si="74"/>
        <v>фото</v>
      </c>
      <c r="I996" s="132" t="s">
        <v>2498</v>
      </c>
      <c r="J996" s="133" t="s">
        <v>32</v>
      </c>
      <c r="K996" s="134">
        <v>1</v>
      </c>
      <c r="L996" s="182">
        <v>208.3</v>
      </c>
      <c r="M996" s="213">
        <v>1</v>
      </c>
      <c r="N996" s="94"/>
      <c r="O996" s="91">
        <f t="shared" si="75"/>
        <v>0</v>
      </c>
      <c r="P996" s="92">
        <v>4607109975978</v>
      </c>
      <c r="Q996" s="138"/>
      <c r="R996" s="137" t="s">
        <v>3783</v>
      </c>
    </row>
    <row r="997" spans="1:18" ht="72.2" customHeight="1">
      <c r="A997" s="96">
        <v>984</v>
      </c>
      <c r="B997" s="222">
        <v>13905</v>
      </c>
      <c r="C997" s="183" t="s">
        <v>2499</v>
      </c>
      <c r="D997" s="183"/>
      <c r="E997" s="235" t="s">
        <v>1498</v>
      </c>
      <c r="F997" s="239" t="s">
        <v>2500</v>
      </c>
      <c r="G997" s="231" t="s">
        <v>2501</v>
      </c>
      <c r="H997" s="219" t="str">
        <f t="shared" si="74"/>
        <v>фото</v>
      </c>
      <c r="I997" s="132" t="s">
        <v>2502</v>
      </c>
      <c r="J997" s="133" t="s">
        <v>32</v>
      </c>
      <c r="K997" s="134">
        <v>1</v>
      </c>
      <c r="L997" s="182">
        <v>190.5</v>
      </c>
      <c r="M997" s="213">
        <v>1</v>
      </c>
      <c r="N997" s="94"/>
      <c r="O997" s="91">
        <f t="shared" si="75"/>
        <v>0</v>
      </c>
      <c r="P997" s="92">
        <v>4607109918500</v>
      </c>
      <c r="Q997" s="138"/>
      <c r="R997" s="137" t="s">
        <v>3783</v>
      </c>
    </row>
    <row r="998" spans="1:18" ht="72.2" customHeight="1">
      <c r="A998" s="96">
        <v>985</v>
      </c>
      <c r="B998" s="222">
        <v>13903</v>
      </c>
      <c r="C998" s="183" t="s">
        <v>2503</v>
      </c>
      <c r="D998" s="183"/>
      <c r="E998" s="235" t="s">
        <v>1498</v>
      </c>
      <c r="F998" s="239" t="s">
        <v>2504</v>
      </c>
      <c r="G998" s="231" t="s">
        <v>2505</v>
      </c>
      <c r="H998" s="219" t="str">
        <f t="shared" si="74"/>
        <v>фото</v>
      </c>
      <c r="I998" s="132" t="s">
        <v>2506</v>
      </c>
      <c r="J998" s="133" t="s">
        <v>32</v>
      </c>
      <c r="K998" s="134">
        <v>1</v>
      </c>
      <c r="L998" s="182">
        <v>190.5</v>
      </c>
      <c r="M998" s="213">
        <v>1</v>
      </c>
      <c r="N998" s="94"/>
      <c r="O998" s="91">
        <f t="shared" si="75"/>
        <v>0</v>
      </c>
      <c r="P998" s="92">
        <v>4607109918524</v>
      </c>
      <c r="Q998" s="138"/>
      <c r="R998" s="137" t="s">
        <v>3783</v>
      </c>
    </row>
    <row r="999" spans="1:18" ht="72.2" customHeight="1">
      <c r="A999" s="96">
        <v>986</v>
      </c>
      <c r="B999" s="222">
        <v>3901</v>
      </c>
      <c r="C999" s="183" t="s">
        <v>2507</v>
      </c>
      <c r="D999" s="183"/>
      <c r="E999" s="235" t="s">
        <v>1498</v>
      </c>
      <c r="F999" s="239" t="s">
        <v>2508</v>
      </c>
      <c r="G999" s="231" t="s">
        <v>2509</v>
      </c>
      <c r="H999" s="219" t="str">
        <f t="shared" si="74"/>
        <v>фото</v>
      </c>
      <c r="I999" s="132" t="s">
        <v>2510</v>
      </c>
      <c r="J999" s="133" t="s">
        <v>32</v>
      </c>
      <c r="K999" s="134">
        <v>1</v>
      </c>
      <c r="L999" s="182">
        <v>177</v>
      </c>
      <c r="M999" s="213">
        <v>1</v>
      </c>
      <c r="N999" s="94"/>
      <c r="O999" s="91">
        <f t="shared" si="75"/>
        <v>0</v>
      </c>
      <c r="P999" s="92">
        <v>4607109981191</v>
      </c>
      <c r="Q999" s="138"/>
      <c r="R999" s="137" t="s">
        <v>3783</v>
      </c>
    </row>
    <row r="1000" spans="1:18" ht="72.2" customHeight="1">
      <c r="A1000" s="96">
        <v>987</v>
      </c>
      <c r="B1000" s="222">
        <v>13874</v>
      </c>
      <c r="C1000" s="183" t="s">
        <v>2511</v>
      </c>
      <c r="D1000" s="183"/>
      <c r="E1000" s="235" t="s">
        <v>1498</v>
      </c>
      <c r="F1000" s="239" t="s">
        <v>2512</v>
      </c>
      <c r="G1000" s="231" t="s">
        <v>2513</v>
      </c>
      <c r="H1000" s="219" t="str">
        <f t="shared" si="74"/>
        <v>фото</v>
      </c>
      <c r="I1000" s="132" t="s">
        <v>2514</v>
      </c>
      <c r="J1000" s="133" t="s">
        <v>32</v>
      </c>
      <c r="K1000" s="134">
        <v>1</v>
      </c>
      <c r="L1000" s="182">
        <v>156.30000000000001</v>
      </c>
      <c r="M1000" s="213">
        <v>1</v>
      </c>
      <c r="N1000" s="94"/>
      <c r="O1000" s="91">
        <f t="shared" si="75"/>
        <v>0</v>
      </c>
      <c r="P1000" s="92">
        <v>4607109918814</v>
      </c>
      <c r="Q1000" s="138"/>
      <c r="R1000" s="137" t="s">
        <v>3783</v>
      </c>
    </row>
    <row r="1001" spans="1:18" ht="72.2" customHeight="1">
      <c r="A1001" s="96">
        <v>988</v>
      </c>
      <c r="B1001" s="222">
        <v>3559</v>
      </c>
      <c r="C1001" s="183" t="s">
        <v>2515</v>
      </c>
      <c r="D1001" s="183"/>
      <c r="E1001" s="235" t="s">
        <v>1498</v>
      </c>
      <c r="F1001" s="239" t="s">
        <v>2516</v>
      </c>
      <c r="G1001" s="231" t="s">
        <v>2517</v>
      </c>
      <c r="H1001" s="219" t="str">
        <f t="shared" si="74"/>
        <v>фото</v>
      </c>
      <c r="I1001" s="132" t="s">
        <v>2518</v>
      </c>
      <c r="J1001" s="133" t="s">
        <v>32</v>
      </c>
      <c r="K1001" s="134">
        <v>1</v>
      </c>
      <c r="L1001" s="182">
        <v>157.5</v>
      </c>
      <c r="M1001" s="213">
        <v>1</v>
      </c>
      <c r="N1001" s="94"/>
      <c r="O1001" s="91">
        <f t="shared" si="75"/>
        <v>0</v>
      </c>
      <c r="P1001" s="92">
        <v>4607109973448</v>
      </c>
      <c r="Q1001" s="138"/>
      <c r="R1001" s="137" t="s">
        <v>3783</v>
      </c>
    </row>
    <row r="1002" spans="1:18" ht="72.2" customHeight="1">
      <c r="A1002" s="96">
        <v>989</v>
      </c>
      <c r="B1002" s="222">
        <v>3569</v>
      </c>
      <c r="C1002" s="183" t="s">
        <v>2519</v>
      </c>
      <c r="D1002" s="183"/>
      <c r="E1002" s="235" t="s">
        <v>1498</v>
      </c>
      <c r="F1002" s="239" t="s">
        <v>2520</v>
      </c>
      <c r="G1002" s="231" t="s">
        <v>2521</v>
      </c>
      <c r="H1002" s="219" t="str">
        <f t="shared" si="74"/>
        <v>фото</v>
      </c>
      <c r="I1002" s="132" t="s">
        <v>2522</v>
      </c>
      <c r="J1002" s="133" t="s">
        <v>32</v>
      </c>
      <c r="K1002" s="134">
        <v>1</v>
      </c>
      <c r="L1002" s="182">
        <v>156.30000000000001</v>
      </c>
      <c r="M1002" s="213">
        <v>1</v>
      </c>
      <c r="N1002" s="94"/>
      <c r="O1002" s="91">
        <f t="shared" si="75"/>
        <v>0</v>
      </c>
      <c r="P1002" s="92">
        <v>4607109973455</v>
      </c>
      <c r="Q1002" s="138"/>
      <c r="R1002" s="137" t="s">
        <v>3783</v>
      </c>
    </row>
    <row r="1003" spans="1:18" ht="72.2" customHeight="1">
      <c r="A1003" s="96">
        <v>990</v>
      </c>
      <c r="B1003" s="222">
        <v>13904</v>
      </c>
      <c r="C1003" s="183" t="s">
        <v>2527</v>
      </c>
      <c r="D1003" s="183"/>
      <c r="E1003" s="235" t="s">
        <v>1498</v>
      </c>
      <c r="F1003" s="239" t="s">
        <v>2528</v>
      </c>
      <c r="G1003" s="231" t="s">
        <v>2529</v>
      </c>
      <c r="H1003" s="219" t="str">
        <f t="shared" si="74"/>
        <v>фото</v>
      </c>
      <c r="I1003" s="132" t="s">
        <v>2530</v>
      </c>
      <c r="J1003" s="133" t="s">
        <v>32</v>
      </c>
      <c r="K1003" s="134">
        <v>1</v>
      </c>
      <c r="L1003" s="182">
        <v>158.5</v>
      </c>
      <c r="M1003" s="213">
        <v>1</v>
      </c>
      <c r="N1003" s="94"/>
      <c r="O1003" s="91">
        <f t="shared" si="75"/>
        <v>0</v>
      </c>
      <c r="P1003" s="92">
        <v>4607109918517</v>
      </c>
      <c r="Q1003" s="138"/>
      <c r="R1003" s="137" t="s">
        <v>3783</v>
      </c>
    </row>
    <row r="1004" spans="1:18" ht="72.2" customHeight="1">
      <c r="A1004" s="96">
        <v>991</v>
      </c>
      <c r="B1004" s="222">
        <v>3903</v>
      </c>
      <c r="C1004" s="183" t="s">
        <v>2531</v>
      </c>
      <c r="D1004" s="183"/>
      <c r="E1004" s="235" t="s">
        <v>1498</v>
      </c>
      <c r="F1004" s="239" t="s">
        <v>2532</v>
      </c>
      <c r="G1004" s="231" t="s">
        <v>2533</v>
      </c>
      <c r="H1004" s="219" t="str">
        <f t="shared" si="74"/>
        <v>фото</v>
      </c>
      <c r="I1004" s="132" t="s">
        <v>2534</v>
      </c>
      <c r="J1004" s="133" t="s">
        <v>32</v>
      </c>
      <c r="K1004" s="134">
        <v>1</v>
      </c>
      <c r="L1004" s="182">
        <v>168.4</v>
      </c>
      <c r="M1004" s="213">
        <v>1</v>
      </c>
      <c r="N1004" s="94"/>
      <c r="O1004" s="91">
        <f t="shared" si="75"/>
        <v>0</v>
      </c>
      <c r="P1004" s="92">
        <v>4607109981214</v>
      </c>
      <c r="Q1004" s="138"/>
      <c r="R1004" s="137" t="s">
        <v>3783</v>
      </c>
    </row>
    <row r="1005" spans="1:18" ht="72.2" customHeight="1">
      <c r="A1005" s="96">
        <v>992</v>
      </c>
      <c r="B1005" s="222">
        <v>3592</v>
      </c>
      <c r="C1005" s="183" t="s">
        <v>2535</v>
      </c>
      <c r="D1005" s="183"/>
      <c r="E1005" s="235" t="s">
        <v>1498</v>
      </c>
      <c r="F1005" s="239" t="s">
        <v>2536</v>
      </c>
      <c r="G1005" s="231" t="s">
        <v>2537</v>
      </c>
      <c r="H1005" s="219" t="str">
        <f t="shared" si="74"/>
        <v>фото</v>
      </c>
      <c r="I1005" s="132" t="s">
        <v>2538</v>
      </c>
      <c r="J1005" s="133" t="s">
        <v>32</v>
      </c>
      <c r="K1005" s="134">
        <v>1</v>
      </c>
      <c r="L1005" s="182">
        <v>156.30000000000001</v>
      </c>
      <c r="M1005" s="213">
        <v>1</v>
      </c>
      <c r="N1005" s="94"/>
      <c r="O1005" s="91">
        <f t="shared" si="75"/>
        <v>0</v>
      </c>
      <c r="P1005" s="92">
        <v>4607109973479</v>
      </c>
      <c r="Q1005" s="138"/>
      <c r="R1005" s="137" t="s">
        <v>3783</v>
      </c>
    </row>
    <row r="1006" spans="1:18" ht="72.2" customHeight="1">
      <c r="A1006" s="96">
        <v>993</v>
      </c>
      <c r="B1006" s="222">
        <v>3844</v>
      </c>
      <c r="C1006" s="183" t="s">
        <v>3582</v>
      </c>
      <c r="D1006" s="183"/>
      <c r="E1006" s="235" t="s">
        <v>1498</v>
      </c>
      <c r="F1006" s="239" t="s">
        <v>3583</v>
      </c>
      <c r="G1006" s="231" t="s">
        <v>3584</v>
      </c>
      <c r="H1006" s="219" t="str">
        <f t="shared" si="74"/>
        <v>фото</v>
      </c>
      <c r="I1006" s="132" t="s">
        <v>3585</v>
      </c>
      <c r="J1006" s="133" t="s">
        <v>32</v>
      </c>
      <c r="K1006" s="134">
        <v>1</v>
      </c>
      <c r="L1006" s="182">
        <v>156.30000000000001</v>
      </c>
      <c r="M1006" s="213">
        <v>1</v>
      </c>
      <c r="N1006" s="94"/>
      <c r="O1006" s="91">
        <f t="shared" si="75"/>
        <v>0</v>
      </c>
      <c r="P1006" s="92">
        <v>4607109972847</v>
      </c>
      <c r="Q1006" s="138">
        <v>2022</v>
      </c>
      <c r="R1006" s="137" t="s">
        <v>3783</v>
      </c>
    </row>
    <row r="1007" spans="1:18" ht="72.2" customHeight="1">
      <c r="A1007" s="96">
        <v>994</v>
      </c>
      <c r="B1007" s="222">
        <v>6296</v>
      </c>
      <c r="C1007" s="183" t="s">
        <v>2539</v>
      </c>
      <c r="D1007" s="183"/>
      <c r="E1007" s="235" t="s">
        <v>1498</v>
      </c>
      <c r="F1007" s="239" t="s">
        <v>2540</v>
      </c>
      <c r="G1007" s="231" t="s">
        <v>2541</v>
      </c>
      <c r="H1007" s="219" t="str">
        <f t="shared" si="74"/>
        <v>фото</v>
      </c>
      <c r="I1007" s="132" t="s">
        <v>2542</v>
      </c>
      <c r="J1007" s="133" t="s">
        <v>32</v>
      </c>
      <c r="K1007" s="134">
        <v>1</v>
      </c>
      <c r="L1007" s="182">
        <v>160.6</v>
      </c>
      <c r="M1007" s="213">
        <v>1</v>
      </c>
      <c r="N1007" s="94"/>
      <c r="O1007" s="91">
        <f t="shared" si="75"/>
        <v>0</v>
      </c>
      <c r="P1007" s="92">
        <v>4607109933688</v>
      </c>
      <c r="Q1007" s="138"/>
      <c r="R1007" s="137" t="s">
        <v>3783</v>
      </c>
    </row>
    <row r="1008" spans="1:18" ht="15">
      <c r="A1008" s="96">
        <v>995</v>
      </c>
      <c r="B1008" s="90"/>
      <c r="C1008" s="90"/>
      <c r="D1008" s="90"/>
      <c r="E1008" s="225" t="s">
        <v>2543</v>
      </c>
      <c r="F1008" s="89"/>
      <c r="G1008" s="90"/>
      <c r="H1008" s="90"/>
      <c r="I1008" s="180"/>
      <c r="J1008" s="90"/>
      <c r="K1008" s="90"/>
      <c r="L1008" s="90"/>
      <c r="M1008" s="90"/>
      <c r="N1008" s="90"/>
      <c r="O1008" s="90"/>
      <c r="P1008" s="90"/>
      <c r="Q1008" s="90"/>
      <c r="R1008" s="171"/>
    </row>
    <row r="1009" spans="1:18" ht="72.2" customHeight="1">
      <c r="A1009" s="96">
        <v>996</v>
      </c>
      <c r="B1009" s="222">
        <v>13899</v>
      </c>
      <c r="C1009" s="183" t="s">
        <v>2544</v>
      </c>
      <c r="D1009" s="183"/>
      <c r="E1009" s="235" t="s">
        <v>1498</v>
      </c>
      <c r="F1009" s="239" t="s">
        <v>2545</v>
      </c>
      <c r="G1009" s="231" t="s">
        <v>2546</v>
      </c>
      <c r="H1009" s="219" t="str">
        <f t="shared" ref="H1009:H1020" si="76">HYPERLINK("https://www.gardenbulbs.ru/images/Dahlia_CL/thumbnails/"&amp;C1009&amp;".jpg","фото")</f>
        <v>фото</v>
      </c>
      <c r="I1009" s="132" t="s">
        <v>2547</v>
      </c>
      <c r="J1009" s="133" t="s">
        <v>32</v>
      </c>
      <c r="K1009" s="134">
        <v>1</v>
      </c>
      <c r="L1009" s="182">
        <v>167.8</v>
      </c>
      <c r="M1009" s="213">
        <v>1</v>
      </c>
      <c r="N1009" s="94"/>
      <c r="O1009" s="91">
        <f t="shared" ref="O1009:O1020" si="77">IF(ISERROR(L1009*N1009),0,L1009*N1009)</f>
        <v>0</v>
      </c>
      <c r="P1009" s="92">
        <v>4607109918562</v>
      </c>
      <c r="Q1009" s="138"/>
      <c r="R1009" s="137" t="s">
        <v>3785</v>
      </c>
    </row>
    <row r="1010" spans="1:18" ht="72.2" customHeight="1">
      <c r="A1010" s="96">
        <v>997</v>
      </c>
      <c r="B1010" s="222">
        <v>3910</v>
      </c>
      <c r="C1010" s="183" t="s">
        <v>2548</v>
      </c>
      <c r="D1010" s="183"/>
      <c r="E1010" s="235" t="s">
        <v>1498</v>
      </c>
      <c r="F1010" s="239" t="s">
        <v>2549</v>
      </c>
      <c r="G1010" s="231" t="s">
        <v>2550</v>
      </c>
      <c r="H1010" s="219" t="str">
        <f t="shared" si="76"/>
        <v>фото</v>
      </c>
      <c r="I1010" s="132" t="s">
        <v>2551</v>
      </c>
      <c r="J1010" s="133" t="s">
        <v>32</v>
      </c>
      <c r="K1010" s="134">
        <v>1</v>
      </c>
      <c r="L1010" s="182">
        <v>187.2</v>
      </c>
      <c r="M1010" s="213">
        <v>1</v>
      </c>
      <c r="N1010" s="94"/>
      <c r="O1010" s="91">
        <f t="shared" si="77"/>
        <v>0</v>
      </c>
      <c r="P1010" s="92">
        <v>4607109981283</v>
      </c>
      <c r="Q1010" s="138"/>
      <c r="R1010" s="137" t="s">
        <v>3785</v>
      </c>
    </row>
    <row r="1011" spans="1:18" ht="72.2" customHeight="1">
      <c r="A1011" s="96">
        <v>998</v>
      </c>
      <c r="B1011" s="222">
        <v>3522</v>
      </c>
      <c r="C1011" s="183" t="s">
        <v>2552</v>
      </c>
      <c r="D1011" s="183"/>
      <c r="E1011" s="235" t="s">
        <v>1498</v>
      </c>
      <c r="F1011" s="239" t="s">
        <v>2553</v>
      </c>
      <c r="G1011" s="231" t="s">
        <v>2554</v>
      </c>
      <c r="H1011" s="219" t="str">
        <f t="shared" si="76"/>
        <v>фото</v>
      </c>
      <c r="I1011" s="132" t="s">
        <v>2555</v>
      </c>
      <c r="J1011" s="133" t="s">
        <v>32</v>
      </c>
      <c r="K1011" s="134">
        <v>1</v>
      </c>
      <c r="L1011" s="182">
        <v>177.8</v>
      </c>
      <c r="M1011" s="213">
        <v>1</v>
      </c>
      <c r="N1011" s="94"/>
      <c r="O1011" s="91">
        <f t="shared" si="77"/>
        <v>0</v>
      </c>
      <c r="P1011" s="92">
        <v>4607109973486</v>
      </c>
      <c r="Q1011" s="138"/>
      <c r="R1011" s="137" t="s">
        <v>3785</v>
      </c>
    </row>
    <row r="1012" spans="1:18" ht="72.2" customHeight="1">
      <c r="A1012" s="96">
        <v>999</v>
      </c>
      <c r="B1012" s="222">
        <v>3908</v>
      </c>
      <c r="C1012" s="183" t="s">
        <v>3586</v>
      </c>
      <c r="D1012" s="183"/>
      <c r="E1012" s="235" t="s">
        <v>1498</v>
      </c>
      <c r="F1012" s="239" t="s">
        <v>3587</v>
      </c>
      <c r="G1012" s="231" t="s">
        <v>3588</v>
      </c>
      <c r="H1012" s="219" t="str">
        <f t="shared" si="76"/>
        <v>фото</v>
      </c>
      <c r="I1012" s="132" t="s">
        <v>3589</v>
      </c>
      <c r="J1012" s="133" t="s">
        <v>32</v>
      </c>
      <c r="K1012" s="134">
        <v>1</v>
      </c>
      <c r="L1012" s="182">
        <v>156.30000000000001</v>
      </c>
      <c r="M1012" s="213">
        <v>1</v>
      </c>
      <c r="N1012" s="94"/>
      <c r="O1012" s="91">
        <f t="shared" si="77"/>
        <v>0</v>
      </c>
      <c r="P1012" s="92">
        <v>4607109981269</v>
      </c>
      <c r="Q1012" s="138"/>
      <c r="R1012" s="137" t="s">
        <v>3785</v>
      </c>
    </row>
    <row r="1013" spans="1:18" ht="66.95" customHeight="1">
      <c r="A1013" s="96">
        <v>1000</v>
      </c>
      <c r="B1013" s="222">
        <v>14522</v>
      </c>
      <c r="C1013" s="183" t="s">
        <v>3786</v>
      </c>
      <c r="D1013" s="183"/>
      <c r="E1013" s="236" t="s">
        <v>1498</v>
      </c>
      <c r="F1013" s="240" t="s">
        <v>3787</v>
      </c>
      <c r="G1013" s="232" t="s">
        <v>3788</v>
      </c>
      <c r="H1013" s="219" t="str">
        <f t="shared" si="76"/>
        <v>фото</v>
      </c>
      <c r="I1013" s="132" t="s">
        <v>3789</v>
      </c>
      <c r="J1013" s="133" t="s">
        <v>32</v>
      </c>
      <c r="K1013" s="134">
        <v>1</v>
      </c>
      <c r="L1013" s="182">
        <v>190.5</v>
      </c>
      <c r="M1013" s="213">
        <v>1</v>
      </c>
      <c r="N1013" s="94"/>
      <c r="O1013" s="91">
        <f t="shared" si="77"/>
        <v>0</v>
      </c>
      <c r="P1013" s="92">
        <v>4607109986776</v>
      </c>
      <c r="Q1013" s="97" t="s">
        <v>46</v>
      </c>
      <c r="R1013" s="137" t="s">
        <v>3785</v>
      </c>
    </row>
    <row r="1014" spans="1:18" ht="72.2" customHeight="1">
      <c r="A1014" s="96">
        <v>1001</v>
      </c>
      <c r="B1014" s="222">
        <v>3528</v>
      </c>
      <c r="C1014" s="183" t="s">
        <v>2556</v>
      </c>
      <c r="D1014" s="183"/>
      <c r="E1014" s="235" t="s">
        <v>1498</v>
      </c>
      <c r="F1014" s="239" t="s">
        <v>2557</v>
      </c>
      <c r="G1014" s="231" t="s">
        <v>2558</v>
      </c>
      <c r="H1014" s="219" t="str">
        <f t="shared" si="76"/>
        <v>фото</v>
      </c>
      <c r="I1014" s="132" t="s">
        <v>2559</v>
      </c>
      <c r="J1014" s="133" t="s">
        <v>32</v>
      </c>
      <c r="K1014" s="134">
        <v>1</v>
      </c>
      <c r="L1014" s="182">
        <v>190.5</v>
      </c>
      <c r="M1014" s="213">
        <v>1</v>
      </c>
      <c r="N1014" s="94"/>
      <c r="O1014" s="91">
        <f t="shared" si="77"/>
        <v>0</v>
      </c>
      <c r="P1014" s="92">
        <v>4607109973509</v>
      </c>
      <c r="Q1014" s="138"/>
      <c r="R1014" s="137" t="s">
        <v>3785</v>
      </c>
    </row>
    <row r="1015" spans="1:18" ht="72.2" customHeight="1">
      <c r="A1015" s="96">
        <v>1002</v>
      </c>
      <c r="B1015" s="222">
        <v>3529</v>
      </c>
      <c r="C1015" s="183" t="s">
        <v>2560</v>
      </c>
      <c r="D1015" s="183"/>
      <c r="E1015" s="235" t="s">
        <v>1498</v>
      </c>
      <c r="F1015" s="239" t="s">
        <v>2561</v>
      </c>
      <c r="G1015" s="231" t="s">
        <v>2562</v>
      </c>
      <c r="H1015" s="219" t="str">
        <f t="shared" si="76"/>
        <v>фото</v>
      </c>
      <c r="I1015" s="132" t="s">
        <v>2563</v>
      </c>
      <c r="J1015" s="133" t="s">
        <v>32</v>
      </c>
      <c r="K1015" s="134">
        <v>1</v>
      </c>
      <c r="L1015" s="182">
        <v>200.7</v>
      </c>
      <c r="M1015" s="213">
        <v>1</v>
      </c>
      <c r="N1015" s="94"/>
      <c r="O1015" s="91">
        <f t="shared" si="77"/>
        <v>0</v>
      </c>
      <c r="P1015" s="92">
        <v>4607109973516</v>
      </c>
      <c r="Q1015" s="138"/>
      <c r="R1015" s="137" t="s">
        <v>3785</v>
      </c>
    </row>
    <row r="1016" spans="1:18" ht="72.2" customHeight="1">
      <c r="A1016" s="96">
        <v>1003</v>
      </c>
      <c r="B1016" s="222">
        <v>6247</v>
      </c>
      <c r="C1016" s="183" t="s">
        <v>2029</v>
      </c>
      <c r="D1016" s="183"/>
      <c r="E1016" s="235" t="s">
        <v>1498</v>
      </c>
      <c r="F1016" s="239" t="s">
        <v>2030</v>
      </c>
      <c r="G1016" s="231" t="s">
        <v>2031</v>
      </c>
      <c r="H1016" s="219" t="str">
        <f t="shared" si="76"/>
        <v>фото</v>
      </c>
      <c r="I1016" s="132" t="s">
        <v>3790</v>
      </c>
      <c r="J1016" s="133" t="s">
        <v>32</v>
      </c>
      <c r="K1016" s="134">
        <v>1</v>
      </c>
      <c r="L1016" s="182">
        <v>200.7</v>
      </c>
      <c r="M1016" s="213">
        <v>1</v>
      </c>
      <c r="N1016" s="94"/>
      <c r="O1016" s="91">
        <f t="shared" si="77"/>
        <v>0</v>
      </c>
      <c r="P1016" s="92">
        <v>4607109933930</v>
      </c>
      <c r="Q1016" s="138"/>
      <c r="R1016" s="137" t="s">
        <v>3785</v>
      </c>
    </row>
    <row r="1017" spans="1:18" ht="72.2" customHeight="1">
      <c r="A1017" s="96">
        <v>1004</v>
      </c>
      <c r="B1017" s="222">
        <v>3909</v>
      </c>
      <c r="C1017" s="183" t="s">
        <v>2564</v>
      </c>
      <c r="D1017" s="183"/>
      <c r="E1017" s="235" t="s">
        <v>1498</v>
      </c>
      <c r="F1017" s="239" t="s">
        <v>2565</v>
      </c>
      <c r="G1017" s="231" t="s">
        <v>2566</v>
      </c>
      <c r="H1017" s="219" t="str">
        <f t="shared" si="76"/>
        <v>фото</v>
      </c>
      <c r="I1017" s="132" t="s">
        <v>2567</v>
      </c>
      <c r="J1017" s="133" t="s">
        <v>32</v>
      </c>
      <c r="K1017" s="134">
        <v>1</v>
      </c>
      <c r="L1017" s="182">
        <v>162.80000000000001</v>
      </c>
      <c r="M1017" s="213">
        <v>1</v>
      </c>
      <c r="N1017" s="94"/>
      <c r="O1017" s="91">
        <f t="shared" si="77"/>
        <v>0</v>
      </c>
      <c r="P1017" s="92">
        <v>4607109981276</v>
      </c>
      <c r="Q1017" s="138"/>
      <c r="R1017" s="137" t="s">
        <v>3785</v>
      </c>
    </row>
    <row r="1018" spans="1:18" ht="72.2" customHeight="1">
      <c r="A1018" s="96">
        <v>1005</v>
      </c>
      <c r="B1018" s="222">
        <v>13900</v>
      </c>
      <c r="C1018" s="183" t="s">
        <v>2568</v>
      </c>
      <c r="D1018" s="183"/>
      <c r="E1018" s="235" t="s">
        <v>1498</v>
      </c>
      <c r="F1018" s="239" t="s">
        <v>2569</v>
      </c>
      <c r="G1018" s="231" t="s">
        <v>2570</v>
      </c>
      <c r="H1018" s="219" t="str">
        <f t="shared" si="76"/>
        <v>фото</v>
      </c>
      <c r="I1018" s="132" t="s">
        <v>2571</v>
      </c>
      <c r="J1018" s="133" t="s">
        <v>32</v>
      </c>
      <c r="K1018" s="134">
        <v>1</v>
      </c>
      <c r="L1018" s="182">
        <v>183.8</v>
      </c>
      <c r="M1018" s="213">
        <v>1</v>
      </c>
      <c r="N1018" s="94"/>
      <c r="O1018" s="91">
        <f t="shared" si="77"/>
        <v>0</v>
      </c>
      <c r="P1018" s="92">
        <v>4607109918555</v>
      </c>
      <c r="Q1018" s="138"/>
      <c r="R1018" s="137" t="s">
        <v>3785</v>
      </c>
    </row>
    <row r="1019" spans="1:18" ht="72.2" customHeight="1">
      <c r="A1019" s="96">
        <v>1006</v>
      </c>
      <c r="B1019" s="222">
        <v>13867</v>
      </c>
      <c r="C1019" s="183" t="s">
        <v>2572</v>
      </c>
      <c r="D1019" s="183"/>
      <c r="E1019" s="235" t="s">
        <v>1498</v>
      </c>
      <c r="F1019" s="239" t="s">
        <v>2573</v>
      </c>
      <c r="G1019" s="231" t="s">
        <v>2574</v>
      </c>
      <c r="H1019" s="219" t="str">
        <f t="shared" si="76"/>
        <v>фото</v>
      </c>
      <c r="I1019" s="132" t="s">
        <v>2575</v>
      </c>
      <c r="J1019" s="133" t="s">
        <v>32</v>
      </c>
      <c r="K1019" s="134">
        <v>1</v>
      </c>
      <c r="L1019" s="182">
        <v>184.6</v>
      </c>
      <c r="M1019" s="213">
        <v>1</v>
      </c>
      <c r="N1019" s="94"/>
      <c r="O1019" s="91">
        <f t="shared" si="77"/>
        <v>0</v>
      </c>
      <c r="P1019" s="92">
        <v>4607109918883</v>
      </c>
      <c r="Q1019" s="138"/>
      <c r="R1019" s="137" t="s">
        <v>3785</v>
      </c>
    </row>
    <row r="1020" spans="1:18" ht="72.2" customHeight="1">
      <c r="A1020" s="96">
        <v>1007</v>
      </c>
      <c r="B1020" s="222">
        <v>13860</v>
      </c>
      <c r="C1020" s="183" t="s">
        <v>2576</v>
      </c>
      <c r="D1020" s="183"/>
      <c r="E1020" s="235" t="s">
        <v>1498</v>
      </c>
      <c r="F1020" s="239" t="s">
        <v>2577</v>
      </c>
      <c r="G1020" s="231" t="s">
        <v>2578</v>
      </c>
      <c r="H1020" s="219" t="str">
        <f t="shared" si="76"/>
        <v>фото</v>
      </c>
      <c r="I1020" s="132" t="s">
        <v>2579</v>
      </c>
      <c r="J1020" s="133" t="s">
        <v>32</v>
      </c>
      <c r="K1020" s="134">
        <v>1</v>
      </c>
      <c r="L1020" s="182">
        <v>156.30000000000001</v>
      </c>
      <c r="M1020" s="213">
        <v>1</v>
      </c>
      <c r="N1020" s="94"/>
      <c r="O1020" s="91">
        <f t="shared" si="77"/>
        <v>0</v>
      </c>
      <c r="P1020" s="92">
        <v>4607109918951</v>
      </c>
      <c r="Q1020" s="138"/>
      <c r="R1020" s="137" t="s">
        <v>3785</v>
      </c>
    </row>
    <row r="1021" spans="1:18" ht="15">
      <c r="A1021" s="96">
        <v>1008</v>
      </c>
      <c r="B1021" s="90"/>
      <c r="C1021" s="90"/>
      <c r="D1021" s="90"/>
      <c r="E1021" s="225" t="s">
        <v>2676</v>
      </c>
      <c r="F1021" s="89"/>
      <c r="G1021" s="90"/>
      <c r="H1021" s="90"/>
      <c r="I1021" s="180"/>
      <c r="J1021" s="90"/>
      <c r="K1021" s="90"/>
      <c r="L1021" s="90"/>
      <c r="M1021" s="90"/>
      <c r="N1021" s="90"/>
      <c r="O1021" s="90"/>
      <c r="P1021" s="90"/>
      <c r="Q1021" s="90"/>
      <c r="R1021" s="171"/>
    </row>
    <row r="1022" spans="1:18" ht="72.2" customHeight="1">
      <c r="A1022" s="96">
        <v>1009</v>
      </c>
      <c r="B1022" s="222">
        <v>3533</v>
      </c>
      <c r="C1022" s="183" t="s">
        <v>2677</v>
      </c>
      <c r="D1022" s="183"/>
      <c r="E1022" s="235" t="s">
        <v>1498</v>
      </c>
      <c r="F1022" s="239" t="s">
        <v>2678</v>
      </c>
      <c r="G1022" s="231" t="s">
        <v>2679</v>
      </c>
      <c r="H1022" s="219" t="str">
        <f t="shared" ref="H1022:H1024" si="78">HYPERLINK("https://www.gardenbulbs.ru/images/Dahlia_CL/thumbnails/"&amp;C1022&amp;".jpg","фото")</f>
        <v>фото</v>
      </c>
      <c r="I1022" s="132" t="s">
        <v>2680</v>
      </c>
      <c r="J1022" s="133" t="s">
        <v>32</v>
      </c>
      <c r="K1022" s="134">
        <v>1</v>
      </c>
      <c r="L1022" s="182">
        <v>188.8</v>
      </c>
      <c r="M1022" s="213">
        <v>1</v>
      </c>
      <c r="N1022" s="94"/>
      <c r="O1022" s="91">
        <f t="shared" ref="O1022:O1024" si="79">IF(ISERROR(L1022*N1022),0,L1022*N1022)</f>
        <v>0</v>
      </c>
      <c r="P1022" s="92">
        <v>4607109973554</v>
      </c>
      <c r="Q1022" s="138"/>
      <c r="R1022" s="137" t="s">
        <v>3791</v>
      </c>
    </row>
    <row r="1023" spans="1:18" ht="72.2" customHeight="1">
      <c r="A1023" s="96">
        <v>1010</v>
      </c>
      <c r="B1023" s="222">
        <v>3573</v>
      </c>
      <c r="C1023" s="183" t="s">
        <v>2681</v>
      </c>
      <c r="D1023" s="183"/>
      <c r="E1023" s="235" t="s">
        <v>1498</v>
      </c>
      <c r="F1023" s="239" t="s">
        <v>2682</v>
      </c>
      <c r="G1023" s="231" t="s">
        <v>2683</v>
      </c>
      <c r="H1023" s="219" t="str">
        <f t="shared" si="78"/>
        <v>фото</v>
      </c>
      <c r="I1023" s="132" t="s">
        <v>2684</v>
      </c>
      <c r="J1023" s="133" t="s">
        <v>32</v>
      </c>
      <c r="K1023" s="134">
        <v>1</v>
      </c>
      <c r="L1023" s="182">
        <v>188.8</v>
      </c>
      <c r="M1023" s="213">
        <v>1</v>
      </c>
      <c r="N1023" s="94"/>
      <c r="O1023" s="91">
        <f t="shared" si="79"/>
        <v>0</v>
      </c>
      <c r="P1023" s="92">
        <v>4607109973578</v>
      </c>
      <c r="Q1023" s="138"/>
      <c r="R1023" s="137" t="s">
        <v>3791</v>
      </c>
    </row>
    <row r="1024" spans="1:18" ht="72.2" customHeight="1">
      <c r="A1024" s="96">
        <v>1011</v>
      </c>
      <c r="B1024" s="222">
        <v>6301</v>
      </c>
      <c r="C1024" s="183" t="s">
        <v>2685</v>
      </c>
      <c r="D1024" s="183"/>
      <c r="E1024" s="235" t="s">
        <v>1498</v>
      </c>
      <c r="F1024" s="239" t="s">
        <v>2686</v>
      </c>
      <c r="G1024" s="231" t="s">
        <v>2687</v>
      </c>
      <c r="H1024" s="219" t="str">
        <f t="shared" si="78"/>
        <v>фото</v>
      </c>
      <c r="I1024" s="132" t="s">
        <v>3590</v>
      </c>
      <c r="J1024" s="133" t="s">
        <v>32</v>
      </c>
      <c r="K1024" s="134">
        <v>1</v>
      </c>
      <c r="L1024" s="182">
        <v>190.5</v>
      </c>
      <c r="M1024" s="213">
        <v>1</v>
      </c>
      <c r="N1024" s="94"/>
      <c r="O1024" s="91">
        <f t="shared" si="79"/>
        <v>0</v>
      </c>
      <c r="P1024" s="92">
        <v>4607109933671</v>
      </c>
      <c r="Q1024" s="138"/>
      <c r="R1024" s="137" t="s">
        <v>3791</v>
      </c>
    </row>
    <row r="1025" spans="1:18" ht="15">
      <c r="A1025" s="96">
        <v>1012</v>
      </c>
      <c r="B1025" s="90"/>
      <c r="C1025" s="90"/>
      <c r="D1025" s="90"/>
      <c r="E1025" s="225" t="s">
        <v>2661</v>
      </c>
      <c r="F1025" s="89"/>
      <c r="G1025" s="90"/>
      <c r="H1025" s="90"/>
      <c r="I1025" s="180"/>
      <c r="J1025" s="90"/>
      <c r="K1025" s="90"/>
      <c r="L1025" s="90"/>
      <c r="M1025" s="90"/>
      <c r="N1025" s="90"/>
      <c r="O1025" s="90"/>
      <c r="P1025" s="90"/>
      <c r="Q1025" s="90"/>
      <c r="R1025" s="171"/>
    </row>
    <row r="1026" spans="1:18" ht="72.2" customHeight="1">
      <c r="A1026" s="96">
        <v>1013</v>
      </c>
      <c r="B1026" s="222">
        <v>13870</v>
      </c>
      <c r="C1026" s="183" t="s">
        <v>2662</v>
      </c>
      <c r="D1026" s="183"/>
      <c r="E1026" s="235" t="s">
        <v>1498</v>
      </c>
      <c r="F1026" s="239" t="s">
        <v>2663</v>
      </c>
      <c r="G1026" s="231" t="s">
        <v>2664</v>
      </c>
      <c r="H1026" s="219" t="str">
        <f t="shared" ref="H1026:H1027" si="80">HYPERLINK("https://www.gardenbulbs.ru/images/Dahlia_CL/thumbnails/"&amp;C1026&amp;".jpg","фото")</f>
        <v>фото</v>
      </c>
      <c r="I1026" s="132" t="s">
        <v>2665</v>
      </c>
      <c r="J1026" s="133" t="s">
        <v>32</v>
      </c>
      <c r="K1026" s="134">
        <v>1</v>
      </c>
      <c r="L1026" s="182">
        <v>171.4</v>
      </c>
      <c r="M1026" s="213">
        <v>1</v>
      </c>
      <c r="N1026" s="94"/>
      <c r="O1026" s="91">
        <f t="shared" ref="O1026:O1027" si="81">IF(ISERROR(L1026*N1026),0,L1026*N1026)</f>
        <v>0</v>
      </c>
      <c r="P1026" s="92">
        <v>4607109918852</v>
      </c>
      <c r="Q1026" s="138"/>
      <c r="R1026" s="137" t="s">
        <v>3792</v>
      </c>
    </row>
    <row r="1027" spans="1:18" ht="72.2" customHeight="1">
      <c r="A1027" s="96">
        <v>1014</v>
      </c>
      <c r="B1027" s="222">
        <v>3567</v>
      </c>
      <c r="C1027" s="183" t="s">
        <v>2666</v>
      </c>
      <c r="D1027" s="183"/>
      <c r="E1027" s="235" t="s">
        <v>1498</v>
      </c>
      <c r="F1027" s="239" t="s">
        <v>2667</v>
      </c>
      <c r="G1027" s="231" t="s">
        <v>2668</v>
      </c>
      <c r="H1027" s="219" t="str">
        <f t="shared" si="80"/>
        <v>фото</v>
      </c>
      <c r="I1027" s="132" t="s">
        <v>2669</v>
      </c>
      <c r="J1027" s="133" t="s">
        <v>32</v>
      </c>
      <c r="K1027" s="134">
        <v>1</v>
      </c>
      <c r="L1027" s="182">
        <v>172.9</v>
      </c>
      <c r="M1027" s="213">
        <v>1</v>
      </c>
      <c r="N1027" s="94"/>
      <c r="O1027" s="91">
        <f t="shared" si="81"/>
        <v>0</v>
      </c>
      <c r="P1027" s="92">
        <v>4607109973585</v>
      </c>
      <c r="Q1027" s="138"/>
      <c r="R1027" s="137" t="s">
        <v>3792</v>
      </c>
    </row>
    <row r="1028" spans="1:18" ht="15">
      <c r="A1028" s="96">
        <v>1015</v>
      </c>
      <c r="B1028" s="90"/>
      <c r="C1028" s="90"/>
      <c r="D1028" s="90"/>
      <c r="E1028" s="225" t="s">
        <v>2670</v>
      </c>
      <c r="F1028" s="89"/>
      <c r="G1028" s="90"/>
      <c r="H1028" s="90"/>
      <c r="I1028" s="180"/>
      <c r="J1028" s="90"/>
      <c r="K1028" s="90"/>
      <c r="L1028" s="90"/>
      <c r="M1028" s="90"/>
      <c r="N1028" s="90"/>
      <c r="O1028" s="90"/>
      <c r="P1028" s="90"/>
      <c r="Q1028" s="90"/>
      <c r="R1028" s="171"/>
    </row>
    <row r="1029" spans="1:18" ht="59.1" customHeight="1">
      <c r="A1029" s="96">
        <v>1016</v>
      </c>
      <c r="B1029" s="222">
        <v>7025</v>
      </c>
      <c r="C1029" s="183" t="s">
        <v>2672</v>
      </c>
      <c r="D1029" s="183"/>
      <c r="E1029" s="235" t="s">
        <v>1498</v>
      </c>
      <c r="F1029" s="239" t="s">
        <v>2673</v>
      </c>
      <c r="G1029" s="231" t="s">
        <v>2674</v>
      </c>
      <c r="H1029" s="219" t="str">
        <f t="shared" ref="H1029:H1036" si="82">HYPERLINK("https://www.gardenbulbs.ru/images/Dahlia_CL/thumbnails/"&amp;C1029&amp;".jpg","фото")</f>
        <v>фото</v>
      </c>
      <c r="I1029" s="132" t="s">
        <v>2675</v>
      </c>
      <c r="J1029" s="133" t="s">
        <v>32</v>
      </c>
      <c r="K1029" s="134">
        <v>1</v>
      </c>
      <c r="L1029" s="182">
        <v>194.7</v>
      </c>
      <c r="M1029" s="213">
        <v>1</v>
      </c>
      <c r="N1029" s="94"/>
      <c r="O1029" s="91">
        <f t="shared" ref="O1029" si="83">IF(ISERROR(L1029*N1029),0,L1029*N1029)</f>
        <v>0</v>
      </c>
      <c r="P1029" s="92">
        <v>4607109946695</v>
      </c>
      <c r="Q1029" s="138"/>
      <c r="R1029" s="137" t="s">
        <v>2671</v>
      </c>
    </row>
    <row r="1030" spans="1:18" ht="15">
      <c r="A1030" s="96">
        <v>1017</v>
      </c>
      <c r="B1030" s="90"/>
      <c r="C1030" s="90"/>
      <c r="D1030" s="90"/>
      <c r="E1030" s="225" t="s">
        <v>2688</v>
      </c>
      <c r="F1030" s="89"/>
      <c r="G1030" s="90"/>
      <c r="H1030" s="90"/>
      <c r="I1030" s="180"/>
      <c r="J1030" s="90"/>
      <c r="K1030" s="90"/>
      <c r="L1030" s="90"/>
      <c r="M1030" s="90"/>
      <c r="N1030" s="90"/>
      <c r="O1030" s="90"/>
      <c r="P1030" s="90"/>
      <c r="Q1030" s="90"/>
      <c r="R1030" s="171"/>
    </row>
    <row r="1031" spans="1:18" ht="72.2" customHeight="1">
      <c r="A1031" s="96">
        <v>1018</v>
      </c>
      <c r="B1031" s="222">
        <v>3905</v>
      </c>
      <c r="C1031" s="183" t="s">
        <v>2689</v>
      </c>
      <c r="D1031" s="183"/>
      <c r="E1031" s="235" t="s">
        <v>1498</v>
      </c>
      <c r="F1031" s="239" t="s">
        <v>2690</v>
      </c>
      <c r="G1031" s="231" t="s">
        <v>2691</v>
      </c>
      <c r="H1031" s="219" t="str">
        <f t="shared" si="82"/>
        <v>фото</v>
      </c>
      <c r="I1031" s="132" t="s">
        <v>2692</v>
      </c>
      <c r="J1031" s="133" t="s">
        <v>32</v>
      </c>
      <c r="K1031" s="134">
        <v>1</v>
      </c>
      <c r="L1031" s="182">
        <v>156.30000000000001</v>
      </c>
      <c r="M1031" s="213">
        <v>1</v>
      </c>
      <c r="N1031" s="94"/>
      <c r="O1031" s="91">
        <f t="shared" ref="O1031:O1036" si="84">IF(ISERROR(L1031*N1031),0,L1031*N1031)</f>
        <v>0</v>
      </c>
      <c r="P1031" s="92">
        <v>4607109981238</v>
      </c>
      <c r="Q1031" s="138"/>
      <c r="R1031" s="137"/>
    </row>
    <row r="1032" spans="1:18" ht="66.95" customHeight="1">
      <c r="A1032" s="96">
        <v>1019</v>
      </c>
      <c r="B1032" s="222">
        <v>3906</v>
      </c>
      <c r="C1032" s="183" t="s">
        <v>2693</v>
      </c>
      <c r="D1032" s="183"/>
      <c r="E1032" s="235" t="s">
        <v>1498</v>
      </c>
      <c r="F1032" s="239" t="s">
        <v>2694</v>
      </c>
      <c r="G1032" s="231" t="s">
        <v>2695</v>
      </c>
      <c r="H1032" s="219" t="str">
        <f t="shared" si="82"/>
        <v>фото</v>
      </c>
      <c r="I1032" s="132" t="s">
        <v>2696</v>
      </c>
      <c r="J1032" s="133" t="s">
        <v>32</v>
      </c>
      <c r="K1032" s="134">
        <v>1</v>
      </c>
      <c r="L1032" s="182">
        <v>156.30000000000001</v>
      </c>
      <c r="M1032" s="213">
        <v>1</v>
      </c>
      <c r="N1032" s="94"/>
      <c r="O1032" s="91">
        <f t="shared" si="84"/>
        <v>0</v>
      </c>
      <c r="P1032" s="92">
        <v>4607109981245</v>
      </c>
      <c r="Q1032" s="138"/>
      <c r="R1032" s="137"/>
    </row>
    <row r="1033" spans="1:18" ht="72.2" customHeight="1">
      <c r="A1033" s="96">
        <v>1020</v>
      </c>
      <c r="B1033" s="222">
        <v>3597</v>
      </c>
      <c r="C1033" s="183" t="s">
        <v>2697</v>
      </c>
      <c r="D1033" s="183"/>
      <c r="E1033" s="235" t="s">
        <v>1498</v>
      </c>
      <c r="F1033" s="239" t="s">
        <v>2698</v>
      </c>
      <c r="G1033" s="231" t="s">
        <v>2699</v>
      </c>
      <c r="H1033" s="219" t="str">
        <f t="shared" si="82"/>
        <v>фото</v>
      </c>
      <c r="I1033" s="132" t="s">
        <v>2700</v>
      </c>
      <c r="J1033" s="133" t="s">
        <v>32</v>
      </c>
      <c r="K1033" s="134">
        <v>1</v>
      </c>
      <c r="L1033" s="182">
        <v>158.6</v>
      </c>
      <c r="M1033" s="213">
        <v>1</v>
      </c>
      <c r="N1033" s="94"/>
      <c r="O1033" s="91">
        <f t="shared" si="84"/>
        <v>0</v>
      </c>
      <c r="P1033" s="92">
        <v>4607109973639</v>
      </c>
      <c r="Q1033" s="138"/>
      <c r="R1033" s="137"/>
    </row>
    <row r="1034" spans="1:18" ht="72.2" customHeight="1">
      <c r="A1034" s="96">
        <v>1021</v>
      </c>
      <c r="B1034" s="222">
        <v>3904</v>
      </c>
      <c r="C1034" s="183" t="s">
        <v>2701</v>
      </c>
      <c r="D1034" s="183"/>
      <c r="E1034" s="235" t="s">
        <v>1498</v>
      </c>
      <c r="F1034" s="239" t="s">
        <v>2702</v>
      </c>
      <c r="G1034" s="231" t="s">
        <v>2703</v>
      </c>
      <c r="H1034" s="219" t="str">
        <f t="shared" si="82"/>
        <v>фото</v>
      </c>
      <c r="I1034" s="132" t="s">
        <v>2704</v>
      </c>
      <c r="J1034" s="133" t="s">
        <v>32</v>
      </c>
      <c r="K1034" s="134">
        <v>1</v>
      </c>
      <c r="L1034" s="182">
        <v>158.6</v>
      </c>
      <c r="M1034" s="213">
        <v>1</v>
      </c>
      <c r="N1034" s="94"/>
      <c r="O1034" s="91">
        <f t="shared" si="84"/>
        <v>0</v>
      </c>
      <c r="P1034" s="92">
        <v>4607109981221</v>
      </c>
      <c r="Q1034" s="138"/>
      <c r="R1034" s="137"/>
    </row>
    <row r="1035" spans="1:18" ht="72.2" customHeight="1">
      <c r="A1035" s="96">
        <v>1022</v>
      </c>
      <c r="B1035" s="222">
        <v>3598</v>
      </c>
      <c r="C1035" s="183" t="s">
        <v>2705</v>
      </c>
      <c r="D1035" s="183"/>
      <c r="E1035" s="235" t="s">
        <v>1498</v>
      </c>
      <c r="F1035" s="239" t="s">
        <v>2706</v>
      </c>
      <c r="G1035" s="231" t="s">
        <v>2707</v>
      </c>
      <c r="H1035" s="219" t="str">
        <f t="shared" si="82"/>
        <v>фото</v>
      </c>
      <c r="I1035" s="132" t="s">
        <v>2708</v>
      </c>
      <c r="J1035" s="133" t="s">
        <v>32</v>
      </c>
      <c r="K1035" s="134">
        <v>1</v>
      </c>
      <c r="L1035" s="182">
        <v>158.6</v>
      </c>
      <c r="M1035" s="213">
        <v>1</v>
      </c>
      <c r="N1035" s="94"/>
      <c r="O1035" s="91">
        <f t="shared" si="84"/>
        <v>0</v>
      </c>
      <c r="P1035" s="92">
        <v>4607109973646</v>
      </c>
      <c r="Q1035" s="138"/>
      <c r="R1035" s="137"/>
    </row>
    <row r="1036" spans="1:18" ht="72.2" customHeight="1">
      <c r="A1036" s="96">
        <v>1023</v>
      </c>
      <c r="B1036" s="222">
        <v>3599</v>
      </c>
      <c r="C1036" s="183" t="s">
        <v>2709</v>
      </c>
      <c r="D1036" s="183"/>
      <c r="E1036" s="235" t="s">
        <v>1498</v>
      </c>
      <c r="F1036" s="239" t="s">
        <v>2710</v>
      </c>
      <c r="G1036" s="231" t="s">
        <v>2711</v>
      </c>
      <c r="H1036" s="219" t="str">
        <f t="shared" si="82"/>
        <v>фото</v>
      </c>
      <c r="I1036" s="132" t="s">
        <v>2712</v>
      </c>
      <c r="J1036" s="133" t="s">
        <v>32</v>
      </c>
      <c r="K1036" s="134">
        <v>1</v>
      </c>
      <c r="L1036" s="182">
        <v>158.6</v>
      </c>
      <c r="M1036" s="213">
        <v>1</v>
      </c>
      <c r="N1036" s="94"/>
      <c r="O1036" s="91">
        <f t="shared" si="84"/>
        <v>0</v>
      </c>
      <c r="P1036" s="92">
        <v>4607109973653</v>
      </c>
      <c r="Q1036" s="138"/>
      <c r="R1036" s="137"/>
    </row>
    <row r="1037" spans="1:18" ht="14.25">
      <c r="A1037" s="96">
        <v>1024</v>
      </c>
      <c r="B1037" s="139"/>
      <c r="C1037" s="28"/>
      <c r="D1037" s="186"/>
      <c r="E1037" s="226"/>
      <c r="F1037" s="139"/>
      <c r="G1037" s="28"/>
      <c r="H1037" s="28"/>
      <c r="I1037" s="28"/>
      <c r="J1037" s="124"/>
      <c r="K1037" s="28"/>
      <c r="L1037" s="28"/>
      <c r="M1037" s="140"/>
      <c r="N1037" s="28"/>
      <c r="O1037" s="28"/>
      <c r="P1037" s="28"/>
      <c r="Q1037" s="28"/>
      <c r="R1037" s="70"/>
    </row>
    <row r="1038" spans="1:18" ht="18.75">
      <c r="A1038" s="96">
        <v>1025</v>
      </c>
      <c r="B1038" s="141"/>
      <c r="C1038" s="141"/>
      <c r="D1038" s="187"/>
      <c r="E1038" s="227" t="s">
        <v>86</v>
      </c>
      <c r="F1038" s="142"/>
      <c r="G1038" s="142"/>
      <c r="H1038" s="143"/>
      <c r="I1038" s="143"/>
      <c r="J1038" s="144"/>
      <c r="K1038" s="143"/>
      <c r="L1038" s="143"/>
      <c r="M1038" s="145"/>
      <c r="N1038" s="143"/>
      <c r="O1038" s="143"/>
      <c r="P1038" s="143"/>
      <c r="Q1038" s="143"/>
      <c r="R1038" s="70"/>
    </row>
    <row r="1039" spans="1:18" ht="15.75">
      <c r="A1039" s="96">
        <v>1026</v>
      </c>
      <c r="B1039" s="87"/>
      <c r="C1039" s="108"/>
      <c r="D1039" s="109"/>
      <c r="E1039" s="224" t="s">
        <v>86</v>
      </c>
      <c r="F1039" s="88"/>
      <c r="G1039" s="146"/>
      <c r="H1039" s="147"/>
      <c r="I1039" s="148"/>
      <c r="J1039" s="148"/>
      <c r="K1039" s="148"/>
      <c r="L1039" s="149"/>
      <c r="M1039" s="148"/>
      <c r="N1039" s="148"/>
      <c r="O1039" s="114"/>
      <c r="P1039" s="115"/>
      <c r="Q1039" s="116"/>
      <c r="R1039" s="70"/>
    </row>
    <row r="1040" spans="1:18" ht="72.2" customHeight="1">
      <c r="A1040" s="96">
        <v>1027</v>
      </c>
      <c r="B1040" s="222">
        <v>180</v>
      </c>
      <c r="C1040" s="188" t="s">
        <v>158</v>
      </c>
      <c r="D1040" s="184"/>
      <c r="E1040" s="235" t="s">
        <v>2713</v>
      </c>
      <c r="F1040" s="239" t="s">
        <v>2714</v>
      </c>
      <c r="G1040" s="231" t="s">
        <v>3793</v>
      </c>
      <c r="H1040" s="219" t="str">
        <f t="shared" ref="H1040:H1103" si="85">HYPERLINK("https://www.gardenbulbs.ru/images/VesnaOtherCL/thumbnails/"&amp;C1040&amp;".jpg","фото")</f>
        <v>фото</v>
      </c>
      <c r="I1040" s="132" t="s">
        <v>2715</v>
      </c>
      <c r="J1040" s="133" t="s">
        <v>31</v>
      </c>
      <c r="K1040" s="134">
        <v>15</v>
      </c>
      <c r="L1040" s="182">
        <v>146.30000000000001</v>
      </c>
      <c r="M1040" s="213">
        <v>1</v>
      </c>
      <c r="N1040" s="94"/>
      <c r="O1040" s="91">
        <f t="shared" ref="O1040:O1103" si="86">IF(ISERROR(L1040*N1040),0,L1040*N1040)</f>
        <v>0</v>
      </c>
      <c r="P1040" s="92">
        <v>4607109978375</v>
      </c>
      <c r="Q1040" s="95"/>
      <c r="R1040" s="137" t="s">
        <v>3794</v>
      </c>
    </row>
    <row r="1041" spans="1:18" ht="72.2" customHeight="1">
      <c r="A1041" s="96">
        <v>1028</v>
      </c>
      <c r="B1041" s="222">
        <v>6726</v>
      </c>
      <c r="C1041" s="188" t="s">
        <v>159</v>
      </c>
      <c r="D1041" s="184"/>
      <c r="E1041" s="235" t="s">
        <v>2713</v>
      </c>
      <c r="F1041" s="239" t="s">
        <v>2716</v>
      </c>
      <c r="G1041" s="231" t="s">
        <v>3018</v>
      </c>
      <c r="H1041" s="219" t="str">
        <f t="shared" si="85"/>
        <v>фото</v>
      </c>
      <c r="I1041" s="132" t="s">
        <v>2717</v>
      </c>
      <c r="J1041" s="133" t="s">
        <v>31</v>
      </c>
      <c r="K1041" s="134">
        <v>15</v>
      </c>
      <c r="L1041" s="182">
        <v>156.80000000000001</v>
      </c>
      <c r="M1041" s="213">
        <v>1</v>
      </c>
      <c r="N1041" s="94"/>
      <c r="O1041" s="91">
        <f t="shared" si="86"/>
        <v>0</v>
      </c>
      <c r="P1041" s="92">
        <v>4607109978382</v>
      </c>
      <c r="Q1041" s="95"/>
      <c r="R1041" s="137" t="s">
        <v>3794</v>
      </c>
    </row>
    <row r="1042" spans="1:18" ht="72.2" customHeight="1">
      <c r="A1042" s="96">
        <v>1029</v>
      </c>
      <c r="B1042" s="222">
        <v>10114</v>
      </c>
      <c r="C1042" s="188" t="s">
        <v>2718</v>
      </c>
      <c r="D1042" s="184"/>
      <c r="E1042" s="235" t="s">
        <v>2713</v>
      </c>
      <c r="F1042" s="239" t="s">
        <v>2719</v>
      </c>
      <c r="G1042" s="231" t="s">
        <v>2720</v>
      </c>
      <c r="H1042" s="219" t="str">
        <f t="shared" si="85"/>
        <v>фото</v>
      </c>
      <c r="I1042" s="132" t="s">
        <v>2721</v>
      </c>
      <c r="J1042" s="133" t="s">
        <v>30</v>
      </c>
      <c r="K1042" s="134">
        <v>15</v>
      </c>
      <c r="L1042" s="182">
        <v>136.5</v>
      </c>
      <c r="M1042" s="213">
        <v>1</v>
      </c>
      <c r="N1042" s="94"/>
      <c r="O1042" s="91">
        <f t="shared" si="86"/>
        <v>0</v>
      </c>
      <c r="P1042" s="92">
        <v>4607109978399</v>
      </c>
      <c r="Q1042" s="95"/>
      <c r="R1042" s="137" t="s">
        <v>3795</v>
      </c>
    </row>
    <row r="1043" spans="1:18" ht="72.2" customHeight="1">
      <c r="A1043" s="96">
        <v>1030</v>
      </c>
      <c r="B1043" s="222">
        <v>6198</v>
      </c>
      <c r="C1043" s="188" t="s">
        <v>64</v>
      </c>
      <c r="D1043" s="184"/>
      <c r="E1043" s="235" t="s">
        <v>2713</v>
      </c>
      <c r="F1043" s="239" t="s">
        <v>2722</v>
      </c>
      <c r="G1043" s="231" t="s">
        <v>2723</v>
      </c>
      <c r="H1043" s="219" t="str">
        <f t="shared" si="85"/>
        <v>фото</v>
      </c>
      <c r="I1043" s="132" t="s">
        <v>2724</v>
      </c>
      <c r="J1043" s="133" t="s">
        <v>30</v>
      </c>
      <c r="K1043" s="134">
        <v>15</v>
      </c>
      <c r="L1043" s="182">
        <v>135</v>
      </c>
      <c r="M1043" s="213">
        <v>1</v>
      </c>
      <c r="N1043" s="94"/>
      <c r="O1043" s="91">
        <f t="shared" si="86"/>
        <v>0</v>
      </c>
      <c r="P1043" s="92">
        <v>4607109985861</v>
      </c>
      <c r="Q1043" s="95"/>
      <c r="R1043" s="137" t="s">
        <v>3795</v>
      </c>
    </row>
    <row r="1044" spans="1:18" ht="72.2" customHeight="1">
      <c r="A1044" s="96">
        <v>1031</v>
      </c>
      <c r="B1044" s="222">
        <v>1922</v>
      </c>
      <c r="C1044" s="188" t="s">
        <v>160</v>
      </c>
      <c r="D1044" s="184"/>
      <c r="E1044" s="235" t="s">
        <v>2713</v>
      </c>
      <c r="F1044" s="239" t="s">
        <v>2725</v>
      </c>
      <c r="G1044" s="231" t="s">
        <v>3378</v>
      </c>
      <c r="H1044" s="219" t="str">
        <f t="shared" si="85"/>
        <v>фото</v>
      </c>
      <c r="I1044" s="132" t="s">
        <v>2726</v>
      </c>
      <c r="J1044" s="133" t="s">
        <v>31</v>
      </c>
      <c r="K1044" s="134">
        <v>15</v>
      </c>
      <c r="L1044" s="182">
        <v>141.80000000000001</v>
      </c>
      <c r="M1044" s="213">
        <v>1</v>
      </c>
      <c r="N1044" s="94"/>
      <c r="O1044" s="91">
        <f t="shared" si="86"/>
        <v>0</v>
      </c>
      <c r="P1044" s="92">
        <v>4607109978405</v>
      </c>
      <c r="Q1044" s="95"/>
      <c r="R1044" s="137" t="s">
        <v>3794</v>
      </c>
    </row>
    <row r="1045" spans="1:18" ht="72.2" customHeight="1">
      <c r="A1045" s="96">
        <v>1032</v>
      </c>
      <c r="B1045" s="222">
        <v>10116</v>
      </c>
      <c r="C1045" s="188" t="s">
        <v>161</v>
      </c>
      <c r="D1045" s="184"/>
      <c r="E1045" s="235" t="s">
        <v>2713</v>
      </c>
      <c r="F1045" s="239" t="s">
        <v>2727</v>
      </c>
      <c r="G1045" s="231" t="s">
        <v>3381</v>
      </c>
      <c r="H1045" s="219" t="str">
        <f t="shared" si="85"/>
        <v>фото</v>
      </c>
      <c r="I1045" s="132" t="s">
        <v>2728</v>
      </c>
      <c r="J1045" s="133" t="s">
        <v>31</v>
      </c>
      <c r="K1045" s="134">
        <v>15</v>
      </c>
      <c r="L1045" s="182">
        <v>146.30000000000001</v>
      </c>
      <c r="M1045" s="213">
        <v>1</v>
      </c>
      <c r="N1045" s="94"/>
      <c r="O1045" s="91">
        <f t="shared" si="86"/>
        <v>0</v>
      </c>
      <c r="P1045" s="92">
        <v>4607109978412</v>
      </c>
      <c r="Q1045" s="95"/>
      <c r="R1045" s="137" t="s">
        <v>3794</v>
      </c>
    </row>
    <row r="1046" spans="1:18" ht="72.2" customHeight="1">
      <c r="A1046" s="96">
        <v>1033</v>
      </c>
      <c r="B1046" s="222">
        <v>1779</v>
      </c>
      <c r="C1046" s="188" t="s">
        <v>162</v>
      </c>
      <c r="D1046" s="184"/>
      <c r="E1046" s="235" t="s">
        <v>2713</v>
      </c>
      <c r="F1046" s="239" t="s">
        <v>2729</v>
      </c>
      <c r="G1046" s="231" t="s">
        <v>3796</v>
      </c>
      <c r="H1046" s="219" t="str">
        <f t="shared" si="85"/>
        <v>фото</v>
      </c>
      <c r="I1046" s="132" t="s">
        <v>2730</v>
      </c>
      <c r="J1046" s="133" t="s">
        <v>31</v>
      </c>
      <c r="K1046" s="134">
        <v>15</v>
      </c>
      <c r="L1046" s="182">
        <v>141.80000000000001</v>
      </c>
      <c r="M1046" s="213">
        <v>1</v>
      </c>
      <c r="N1046" s="94"/>
      <c r="O1046" s="91">
        <f t="shared" si="86"/>
        <v>0</v>
      </c>
      <c r="P1046" s="92">
        <v>4607109978429</v>
      </c>
      <c r="Q1046" s="95"/>
      <c r="R1046" s="137" t="s">
        <v>3794</v>
      </c>
    </row>
    <row r="1047" spans="1:18" ht="72.2" customHeight="1">
      <c r="A1047" s="96">
        <v>1034</v>
      </c>
      <c r="B1047" s="222">
        <v>1780</v>
      </c>
      <c r="C1047" s="188" t="s">
        <v>163</v>
      </c>
      <c r="D1047" s="184"/>
      <c r="E1047" s="235" t="s">
        <v>2713</v>
      </c>
      <c r="F1047" s="239" t="s">
        <v>2731</v>
      </c>
      <c r="G1047" s="231" t="s">
        <v>2908</v>
      </c>
      <c r="H1047" s="219" t="str">
        <f t="shared" si="85"/>
        <v>фото</v>
      </c>
      <c r="I1047" s="132" t="s">
        <v>2732</v>
      </c>
      <c r="J1047" s="133" t="s">
        <v>31</v>
      </c>
      <c r="K1047" s="134">
        <v>15</v>
      </c>
      <c r="L1047" s="182">
        <v>146.30000000000001</v>
      </c>
      <c r="M1047" s="213">
        <v>1</v>
      </c>
      <c r="N1047" s="94"/>
      <c r="O1047" s="91">
        <f t="shared" si="86"/>
        <v>0</v>
      </c>
      <c r="P1047" s="92">
        <v>4607109978436</v>
      </c>
      <c r="Q1047" s="95"/>
      <c r="R1047" s="137" t="s">
        <v>3794</v>
      </c>
    </row>
    <row r="1048" spans="1:18" ht="72.2" customHeight="1">
      <c r="A1048" s="96">
        <v>1035</v>
      </c>
      <c r="B1048" s="222">
        <v>159</v>
      </c>
      <c r="C1048" s="188" t="s">
        <v>2733</v>
      </c>
      <c r="D1048" s="184"/>
      <c r="E1048" s="235" t="s">
        <v>2713</v>
      </c>
      <c r="F1048" s="239" t="s">
        <v>2734</v>
      </c>
      <c r="G1048" s="231" t="s">
        <v>2735</v>
      </c>
      <c r="H1048" s="219" t="str">
        <f t="shared" si="85"/>
        <v>фото</v>
      </c>
      <c r="I1048" s="132" t="s">
        <v>2721</v>
      </c>
      <c r="J1048" s="133" t="s">
        <v>31</v>
      </c>
      <c r="K1048" s="134">
        <v>15</v>
      </c>
      <c r="L1048" s="182">
        <v>143.30000000000001</v>
      </c>
      <c r="M1048" s="213">
        <v>1</v>
      </c>
      <c r="N1048" s="94"/>
      <c r="O1048" s="91">
        <f t="shared" si="86"/>
        <v>0</v>
      </c>
      <c r="P1048" s="92">
        <v>4607109978443</v>
      </c>
      <c r="Q1048" s="95"/>
      <c r="R1048" s="137" t="s">
        <v>3794</v>
      </c>
    </row>
    <row r="1049" spans="1:18" ht="72.2" customHeight="1">
      <c r="A1049" s="96">
        <v>1036</v>
      </c>
      <c r="B1049" s="222">
        <v>2905</v>
      </c>
      <c r="C1049" s="188" t="s">
        <v>164</v>
      </c>
      <c r="D1049" s="184"/>
      <c r="E1049" s="235" t="s">
        <v>2713</v>
      </c>
      <c r="F1049" s="239" t="s">
        <v>2736</v>
      </c>
      <c r="G1049" s="231" t="s">
        <v>2737</v>
      </c>
      <c r="H1049" s="219" t="str">
        <f t="shared" si="85"/>
        <v>фото</v>
      </c>
      <c r="I1049" s="132" t="s">
        <v>2738</v>
      </c>
      <c r="J1049" s="133" t="s">
        <v>31</v>
      </c>
      <c r="K1049" s="134">
        <v>15</v>
      </c>
      <c r="L1049" s="182">
        <v>146.30000000000001</v>
      </c>
      <c r="M1049" s="213">
        <v>1</v>
      </c>
      <c r="N1049" s="94"/>
      <c r="O1049" s="91">
        <f t="shared" si="86"/>
        <v>0</v>
      </c>
      <c r="P1049" s="92">
        <v>4607109978450</v>
      </c>
      <c r="Q1049" s="95"/>
      <c r="R1049" s="137" t="s">
        <v>3794</v>
      </c>
    </row>
    <row r="1050" spans="1:18" ht="72.2" customHeight="1">
      <c r="A1050" s="96">
        <v>1037</v>
      </c>
      <c r="B1050" s="222">
        <v>1776</v>
      </c>
      <c r="C1050" s="188" t="s">
        <v>2739</v>
      </c>
      <c r="D1050" s="184"/>
      <c r="E1050" s="235" t="s">
        <v>2713</v>
      </c>
      <c r="F1050" s="239" t="s">
        <v>3797</v>
      </c>
      <c r="G1050" s="231" t="s">
        <v>2740</v>
      </c>
      <c r="H1050" s="219" t="str">
        <f t="shared" si="85"/>
        <v>фото</v>
      </c>
      <c r="I1050" s="132" t="s">
        <v>2741</v>
      </c>
      <c r="J1050" s="133" t="s">
        <v>31</v>
      </c>
      <c r="K1050" s="134">
        <v>15</v>
      </c>
      <c r="L1050" s="182">
        <v>141.80000000000001</v>
      </c>
      <c r="M1050" s="213">
        <v>1</v>
      </c>
      <c r="N1050" s="94"/>
      <c r="O1050" s="91">
        <f t="shared" si="86"/>
        <v>0</v>
      </c>
      <c r="P1050" s="92">
        <v>4607109978467</v>
      </c>
      <c r="Q1050" s="95"/>
      <c r="R1050" s="137" t="s">
        <v>3794</v>
      </c>
    </row>
    <row r="1051" spans="1:18" ht="72.2" customHeight="1">
      <c r="A1051" s="96">
        <v>1038</v>
      </c>
      <c r="B1051" s="222">
        <v>1777</v>
      </c>
      <c r="C1051" s="188" t="s">
        <v>2742</v>
      </c>
      <c r="D1051" s="184"/>
      <c r="E1051" s="235" t="s">
        <v>2713</v>
      </c>
      <c r="F1051" s="239" t="s">
        <v>2743</v>
      </c>
      <c r="G1051" s="231" t="s">
        <v>3798</v>
      </c>
      <c r="H1051" s="219" t="str">
        <f t="shared" si="85"/>
        <v>фото</v>
      </c>
      <c r="I1051" s="132" t="s">
        <v>2744</v>
      </c>
      <c r="J1051" s="133" t="s">
        <v>31</v>
      </c>
      <c r="K1051" s="134">
        <v>15</v>
      </c>
      <c r="L1051" s="182">
        <v>147.80000000000001</v>
      </c>
      <c r="M1051" s="213">
        <v>1</v>
      </c>
      <c r="N1051" s="94"/>
      <c r="O1051" s="91">
        <f t="shared" si="86"/>
        <v>0</v>
      </c>
      <c r="P1051" s="92">
        <v>4607109978474</v>
      </c>
      <c r="Q1051" s="95"/>
      <c r="R1051" s="137" t="s">
        <v>3794</v>
      </c>
    </row>
    <row r="1052" spans="1:18" ht="72.2" customHeight="1">
      <c r="A1052" s="96">
        <v>1039</v>
      </c>
      <c r="B1052" s="222">
        <v>2889</v>
      </c>
      <c r="C1052" s="188" t="s">
        <v>2745</v>
      </c>
      <c r="D1052" s="184"/>
      <c r="E1052" s="235" t="s">
        <v>2713</v>
      </c>
      <c r="F1052" s="239" t="s">
        <v>2746</v>
      </c>
      <c r="G1052" s="231" t="s">
        <v>2747</v>
      </c>
      <c r="H1052" s="219" t="str">
        <f t="shared" si="85"/>
        <v>фото</v>
      </c>
      <c r="I1052" s="132" t="s">
        <v>2748</v>
      </c>
      <c r="J1052" s="133" t="s">
        <v>31</v>
      </c>
      <c r="K1052" s="134">
        <v>15</v>
      </c>
      <c r="L1052" s="182">
        <v>141.80000000000001</v>
      </c>
      <c r="M1052" s="213">
        <v>1</v>
      </c>
      <c r="N1052" s="94"/>
      <c r="O1052" s="91">
        <f t="shared" si="86"/>
        <v>0</v>
      </c>
      <c r="P1052" s="92">
        <v>4607109978481</v>
      </c>
      <c r="Q1052" s="95"/>
      <c r="R1052" s="137" t="s">
        <v>3794</v>
      </c>
    </row>
    <row r="1053" spans="1:18" ht="72.2" customHeight="1">
      <c r="A1053" s="96">
        <v>1040</v>
      </c>
      <c r="B1053" s="222">
        <v>1783</v>
      </c>
      <c r="C1053" s="188" t="s">
        <v>65</v>
      </c>
      <c r="D1053" s="184"/>
      <c r="E1053" s="235" t="s">
        <v>2713</v>
      </c>
      <c r="F1053" s="239" t="s">
        <v>2749</v>
      </c>
      <c r="G1053" s="231" t="s">
        <v>2750</v>
      </c>
      <c r="H1053" s="219" t="str">
        <f t="shared" si="85"/>
        <v>фото</v>
      </c>
      <c r="I1053" s="132" t="s">
        <v>2726</v>
      </c>
      <c r="J1053" s="133" t="s">
        <v>30</v>
      </c>
      <c r="K1053" s="134">
        <v>10</v>
      </c>
      <c r="L1053" s="182">
        <v>173</v>
      </c>
      <c r="M1053" s="213">
        <v>1</v>
      </c>
      <c r="N1053" s="94"/>
      <c r="O1053" s="91">
        <f t="shared" si="86"/>
        <v>0</v>
      </c>
      <c r="P1053" s="92">
        <v>4607109985878</v>
      </c>
      <c r="Q1053" s="95"/>
      <c r="R1053" s="137" t="s">
        <v>3795</v>
      </c>
    </row>
    <row r="1054" spans="1:18" ht="72.2" customHeight="1">
      <c r="A1054" s="96">
        <v>1041</v>
      </c>
      <c r="B1054" s="222">
        <v>36</v>
      </c>
      <c r="C1054" s="188" t="s">
        <v>2751</v>
      </c>
      <c r="D1054" s="184"/>
      <c r="E1054" s="235" t="s">
        <v>2752</v>
      </c>
      <c r="F1054" s="239" t="s">
        <v>2753</v>
      </c>
      <c r="G1054" s="231" t="s">
        <v>2754</v>
      </c>
      <c r="H1054" s="219" t="str">
        <f t="shared" si="85"/>
        <v>фото</v>
      </c>
      <c r="I1054" s="132" t="s">
        <v>2755</v>
      </c>
      <c r="J1054" s="133" t="s">
        <v>2853</v>
      </c>
      <c r="K1054" s="134">
        <v>10</v>
      </c>
      <c r="L1054" s="182">
        <v>81.599999999999994</v>
      </c>
      <c r="M1054" s="213">
        <v>1</v>
      </c>
      <c r="N1054" s="94"/>
      <c r="O1054" s="91">
        <f t="shared" si="86"/>
        <v>0</v>
      </c>
      <c r="P1054" s="92">
        <v>4607109985915</v>
      </c>
      <c r="Q1054" s="95"/>
      <c r="R1054" s="137" t="s">
        <v>3799</v>
      </c>
    </row>
    <row r="1055" spans="1:18" ht="72" customHeight="1">
      <c r="A1055" s="96">
        <v>1042</v>
      </c>
      <c r="B1055" s="222">
        <v>1784</v>
      </c>
      <c r="C1055" s="188" t="s">
        <v>3591</v>
      </c>
      <c r="D1055" s="184"/>
      <c r="E1055" s="235" t="s">
        <v>2756</v>
      </c>
      <c r="F1055" s="239" t="s">
        <v>2757</v>
      </c>
      <c r="G1055" s="231" t="s">
        <v>2758</v>
      </c>
      <c r="H1055" s="219" t="str">
        <f t="shared" si="85"/>
        <v>фото</v>
      </c>
      <c r="I1055" s="132" t="s">
        <v>2759</v>
      </c>
      <c r="J1055" s="133" t="s">
        <v>30</v>
      </c>
      <c r="K1055" s="134">
        <v>10</v>
      </c>
      <c r="L1055" s="182">
        <v>143.4</v>
      </c>
      <c r="M1055" s="213">
        <v>1</v>
      </c>
      <c r="N1055" s="94"/>
      <c r="O1055" s="91">
        <f t="shared" si="86"/>
        <v>0</v>
      </c>
      <c r="P1055" s="92">
        <v>4607109928776</v>
      </c>
      <c r="Q1055" s="95"/>
      <c r="R1055" s="137" t="s">
        <v>2760</v>
      </c>
    </row>
    <row r="1056" spans="1:18" ht="72.2" customHeight="1">
      <c r="A1056" s="96">
        <v>1043</v>
      </c>
      <c r="B1056" s="222">
        <v>2911</v>
      </c>
      <c r="C1056" s="188" t="s">
        <v>2761</v>
      </c>
      <c r="D1056" s="184"/>
      <c r="E1056" s="235" t="s">
        <v>2756</v>
      </c>
      <c r="F1056" s="239" t="s">
        <v>2762</v>
      </c>
      <c r="G1056" s="231" t="s">
        <v>2763</v>
      </c>
      <c r="H1056" s="219" t="str">
        <f t="shared" si="85"/>
        <v>фото</v>
      </c>
      <c r="I1056" s="132" t="s">
        <v>2764</v>
      </c>
      <c r="J1056" s="133" t="s">
        <v>30</v>
      </c>
      <c r="K1056" s="134">
        <v>10</v>
      </c>
      <c r="L1056" s="182">
        <v>120.9</v>
      </c>
      <c r="M1056" s="213">
        <v>1</v>
      </c>
      <c r="N1056" s="94"/>
      <c r="O1056" s="91">
        <f t="shared" si="86"/>
        <v>0</v>
      </c>
      <c r="P1056" s="92">
        <v>4607109985885</v>
      </c>
      <c r="Q1056" s="95"/>
      <c r="R1056" s="137" t="s">
        <v>2760</v>
      </c>
    </row>
    <row r="1057" spans="1:18" ht="72.2" customHeight="1">
      <c r="A1057" s="96">
        <v>1044</v>
      </c>
      <c r="B1057" s="222">
        <v>1781</v>
      </c>
      <c r="C1057" s="188" t="s">
        <v>2765</v>
      </c>
      <c r="D1057" s="184"/>
      <c r="E1057" s="235" t="s">
        <v>2766</v>
      </c>
      <c r="F1057" s="239" t="s">
        <v>2767</v>
      </c>
      <c r="G1057" s="231" t="s">
        <v>2768</v>
      </c>
      <c r="H1057" s="219" t="str">
        <f t="shared" si="85"/>
        <v>фото</v>
      </c>
      <c r="I1057" s="132" t="s">
        <v>2769</v>
      </c>
      <c r="J1057" s="133" t="s">
        <v>28</v>
      </c>
      <c r="K1057" s="134">
        <v>5</v>
      </c>
      <c r="L1057" s="182">
        <v>198.5</v>
      </c>
      <c r="M1057" s="213">
        <v>1</v>
      </c>
      <c r="N1057" s="94"/>
      <c r="O1057" s="91">
        <f t="shared" si="86"/>
        <v>0</v>
      </c>
      <c r="P1057" s="92">
        <v>4607109985939</v>
      </c>
      <c r="Q1057" s="95"/>
      <c r="R1057" s="137" t="s">
        <v>2770</v>
      </c>
    </row>
    <row r="1058" spans="1:18" ht="72.2" customHeight="1">
      <c r="A1058" s="96">
        <v>1045</v>
      </c>
      <c r="B1058" s="222">
        <v>1782</v>
      </c>
      <c r="C1058" s="188" t="s">
        <v>2771</v>
      </c>
      <c r="D1058" s="184"/>
      <c r="E1058" s="235" t="s">
        <v>182</v>
      </c>
      <c r="F1058" s="239" t="s">
        <v>2772</v>
      </c>
      <c r="G1058" s="231" t="s">
        <v>2773</v>
      </c>
      <c r="H1058" s="219" t="str">
        <f t="shared" si="85"/>
        <v>фото</v>
      </c>
      <c r="I1058" s="132" t="s">
        <v>2774</v>
      </c>
      <c r="J1058" s="133" t="s">
        <v>3800</v>
      </c>
      <c r="K1058" s="134">
        <v>10</v>
      </c>
      <c r="L1058" s="182">
        <v>220.7</v>
      </c>
      <c r="M1058" s="213">
        <v>1</v>
      </c>
      <c r="N1058" s="94"/>
      <c r="O1058" s="91">
        <f t="shared" si="86"/>
        <v>0</v>
      </c>
      <c r="P1058" s="92">
        <v>4607109985922</v>
      </c>
      <c r="Q1058" s="95"/>
      <c r="R1058" s="137" t="s">
        <v>2775</v>
      </c>
    </row>
    <row r="1059" spans="1:18" ht="72.2" customHeight="1">
      <c r="A1059" s="96">
        <v>1046</v>
      </c>
      <c r="B1059" s="222">
        <v>161</v>
      </c>
      <c r="C1059" s="188" t="s">
        <v>2776</v>
      </c>
      <c r="D1059" s="184"/>
      <c r="E1059" s="235" t="s">
        <v>2002</v>
      </c>
      <c r="F1059" s="239" t="s">
        <v>2777</v>
      </c>
      <c r="G1059" s="231" t="s">
        <v>2778</v>
      </c>
      <c r="H1059" s="219" t="str">
        <f t="shared" si="85"/>
        <v>фото</v>
      </c>
      <c r="I1059" s="132" t="s">
        <v>2779</v>
      </c>
      <c r="J1059" s="133" t="s">
        <v>3801</v>
      </c>
      <c r="K1059" s="134">
        <v>1</v>
      </c>
      <c r="L1059" s="182">
        <v>160.9</v>
      </c>
      <c r="M1059" s="213">
        <v>1</v>
      </c>
      <c r="N1059" s="94"/>
      <c r="O1059" s="91">
        <f t="shared" si="86"/>
        <v>0</v>
      </c>
      <c r="P1059" s="92">
        <v>4607109925980</v>
      </c>
      <c r="Q1059" s="95"/>
      <c r="R1059" s="137" t="s">
        <v>2780</v>
      </c>
    </row>
    <row r="1060" spans="1:18" ht="72.2" customHeight="1">
      <c r="A1060" s="96">
        <v>1047</v>
      </c>
      <c r="B1060" s="222">
        <v>9244</v>
      </c>
      <c r="C1060" s="188" t="s">
        <v>2781</v>
      </c>
      <c r="D1060" s="184"/>
      <c r="E1060" s="235" t="s">
        <v>2782</v>
      </c>
      <c r="F1060" s="239" t="s">
        <v>2783</v>
      </c>
      <c r="G1060" s="231" t="s">
        <v>2784</v>
      </c>
      <c r="H1060" s="219" t="str">
        <f t="shared" si="85"/>
        <v>фото</v>
      </c>
      <c r="I1060" s="132" t="s">
        <v>2785</v>
      </c>
      <c r="J1060" s="133" t="s">
        <v>30</v>
      </c>
      <c r="K1060" s="134">
        <v>10</v>
      </c>
      <c r="L1060" s="182">
        <v>146</v>
      </c>
      <c r="M1060" s="213">
        <v>1</v>
      </c>
      <c r="N1060" s="94"/>
      <c r="O1060" s="91">
        <f t="shared" si="86"/>
        <v>0</v>
      </c>
      <c r="P1060" s="92">
        <v>4607109928769</v>
      </c>
      <c r="Q1060" s="95"/>
      <c r="R1060" s="137" t="s">
        <v>2786</v>
      </c>
    </row>
    <row r="1061" spans="1:18" ht="72.2" customHeight="1">
      <c r="A1061" s="96">
        <v>1048</v>
      </c>
      <c r="B1061" s="222">
        <v>163</v>
      </c>
      <c r="C1061" s="188" t="s">
        <v>2787</v>
      </c>
      <c r="D1061" s="184"/>
      <c r="E1061" s="235" t="s">
        <v>2782</v>
      </c>
      <c r="F1061" s="239" t="s">
        <v>2788</v>
      </c>
      <c r="G1061" s="231" t="s">
        <v>2789</v>
      </c>
      <c r="H1061" s="219" t="str">
        <f t="shared" si="85"/>
        <v>фото</v>
      </c>
      <c r="I1061" s="132" t="s">
        <v>2790</v>
      </c>
      <c r="J1061" s="133" t="s">
        <v>44</v>
      </c>
      <c r="K1061" s="134">
        <v>10</v>
      </c>
      <c r="L1061" s="182">
        <v>108.5</v>
      </c>
      <c r="M1061" s="213">
        <v>1</v>
      </c>
      <c r="N1061" s="94"/>
      <c r="O1061" s="91">
        <f t="shared" si="86"/>
        <v>0</v>
      </c>
      <c r="P1061" s="92">
        <v>4607109986035</v>
      </c>
      <c r="Q1061" s="95"/>
      <c r="R1061" s="137" t="s">
        <v>2786</v>
      </c>
    </row>
    <row r="1062" spans="1:18" ht="72.2" customHeight="1">
      <c r="A1062" s="96">
        <v>1049</v>
      </c>
      <c r="B1062" s="222">
        <v>5889</v>
      </c>
      <c r="C1062" s="188" t="s">
        <v>2791</v>
      </c>
      <c r="D1062" s="184"/>
      <c r="E1062" s="235" t="s">
        <v>2792</v>
      </c>
      <c r="F1062" s="239" t="s">
        <v>2793</v>
      </c>
      <c r="G1062" s="231" t="s">
        <v>2794</v>
      </c>
      <c r="H1062" s="219" t="str">
        <f t="shared" si="85"/>
        <v>фото</v>
      </c>
      <c r="I1062" s="132" t="s">
        <v>2795</v>
      </c>
      <c r="J1062" s="133" t="s">
        <v>30</v>
      </c>
      <c r="K1062" s="134">
        <v>10</v>
      </c>
      <c r="L1062" s="182">
        <v>76.400000000000006</v>
      </c>
      <c r="M1062" s="213">
        <v>1</v>
      </c>
      <c r="N1062" s="94"/>
      <c r="O1062" s="91">
        <f t="shared" si="86"/>
        <v>0</v>
      </c>
      <c r="P1062" s="92">
        <v>4607109914670</v>
      </c>
      <c r="Q1062" s="95"/>
      <c r="R1062" s="137" t="s">
        <v>2796</v>
      </c>
    </row>
    <row r="1063" spans="1:18" ht="72" customHeight="1">
      <c r="A1063" s="96">
        <v>1050</v>
      </c>
      <c r="B1063" s="222">
        <v>170</v>
      </c>
      <c r="C1063" s="188" t="s">
        <v>2797</v>
      </c>
      <c r="D1063" s="184"/>
      <c r="E1063" s="235" t="s">
        <v>2792</v>
      </c>
      <c r="F1063" s="239" t="s">
        <v>2798</v>
      </c>
      <c r="G1063" s="231" t="s">
        <v>2799</v>
      </c>
      <c r="H1063" s="219" t="str">
        <f t="shared" si="85"/>
        <v>фото</v>
      </c>
      <c r="I1063" s="132" t="s">
        <v>2800</v>
      </c>
      <c r="J1063" s="133" t="s">
        <v>30</v>
      </c>
      <c r="K1063" s="134">
        <v>10</v>
      </c>
      <c r="L1063" s="182">
        <v>76.400000000000006</v>
      </c>
      <c r="M1063" s="213">
        <v>1</v>
      </c>
      <c r="N1063" s="94"/>
      <c r="O1063" s="91">
        <f t="shared" si="86"/>
        <v>0</v>
      </c>
      <c r="P1063" s="92">
        <v>4607109925966</v>
      </c>
      <c r="Q1063" s="95"/>
      <c r="R1063" s="137" t="s">
        <v>2796</v>
      </c>
    </row>
    <row r="1064" spans="1:18" ht="72" customHeight="1">
      <c r="A1064" s="96">
        <v>1051</v>
      </c>
      <c r="B1064" s="222">
        <v>13828</v>
      </c>
      <c r="C1064" s="188" t="s">
        <v>2801</v>
      </c>
      <c r="D1064" s="184"/>
      <c r="E1064" s="235" t="s">
        <v>2792</v>
      </c>
      <c r="F1064" s="239" t="s">
        <v>2802</v>
      </c>
      <c r="G1064" s="231" t="s">
        <v>2803</v>
      </c>
      <c r="H1064" s="219" t="str">
        <f t="shared" si="85"/>
        <v>фото</v>
      </c>
      <c r="I1064" s="132" t="s">
        <v>2804</v>
      </c>
      <c r="J1064" s="133" t="s">
        <v>30</v>
      </c>
      <c r="K1064" s="134">
        <v>10</v>
      </c>
      <c r="L1064" s="182">
        <v>75.5</v>
      </c>
      <c r="M1064" s="213">
        <v>1</v>
      </c>
      <c r="N1064" s="94"/>
      <c r="O1064" s="91">
        <f t="shared" si="86"/>
        <v>0</v>
      </c>
      <c r="P1064" s="92">
        <v>4607109925973</v>
      </c>
      <c r="Q1064" s="95"/>
      <c r="R1064" s="137" t="s">
        <v>2796</v>
      </c>
    </row>
    <row r="1065" spans="1:18" ht="72" customHeight="1">
      <c r="A1065" s="96">
        <v>1052</v>
      </c>
      <c r="B1065" s="222">
        <v>9245</v>
      </c>
      <c r="C1065" s="188" t="s">
        <v>2805</v>
      </c>
      <c r="D1065" s="184"/>
      <c r="E1065" s="235" t="s">
        <v>2792</v>
      </c>
      <c r="F1065" s="239" t="s">
        <v>318</v>
      </c>
      <c r="G1065" s="231" t="s">
        <v>319</v>
      </c>
      <c r="H1065" s="219" t="str">
        <f t="shared" si="85"/>
        <v>фото</v>
      </c>
      <c r="I1065" s="132" t="s">
        <v>2806</v>
      </c>
      <c r="J1065" s="133" t="s">
        <v>30</v>
      </c>
      <c r="K1065" s="134">
        <v>10</v>
      </c>
      <c r="L1065" s="182">
        <v>76.400000000000006</v>
      </c>
      <c r="M1065" s="213">
        <v>1</v>
      </c>
      <c r="N1065" s="94"/>
      <c r="O1065" s="91">
        <f t="shared" si="86"/>
        <v>0</v>
      </c>
      <c r="P1065" s="92">
        <v>4607109985946</v>
      </c>
      <c r="Q1065" s="95"/>
      <c r="R1065" s="137" t="s">
        <v>2796</v>
      </c>
    </row>
    <row r="1066" spans="1:18" ht="72.2" customHeight="1">
      <c r="A1066" s="96">
        <v>1053</v>
      </c>
      <c r="B1066" s="222">
        <v>7162</v>
      </c>
      <c r="C1066" s="188" t="s">
        <v>2807</v>
      </c>
      <c r="D1066" s="184"/>
      <c r="E1066" s="235" t="s">
        <v>2792</v>
      </c>
      <c r="F1066" s="239" t="s">
        <v>2808</v>
      </c>
      <c r="G1066" s="231" t="s">
        <v>2809</v>
      </c>
      <c r="H1066" s="219" t="str">
        <f t="shared" si="85"/>
        <v>фото</v>
      </c>
      <c r="I1066" s="132" t="s">
        <v>2810</v>
      </c>
      <c r="J1066" s="133" t="s">
        <v>30</v>
      </c>
      <c r="K1066" s="134">
        <v>10</v>
      </c>
      <c r="L1066" s="182">
        <v>76.400000000000006</v>
      </c>
      <c r="M1066" s="213">
        <v>1</v>
      </c>
      <c r="N1066" s="94"/>
      <c r="O1066" s="91">
        <f t="shared" si="86"/>
        <v>0</v>
      </c>
      <c r="P1066" s="92">
        <v>4607109914687</v>
      </c>
      <c r="Q1066" s="95"/>
      <c r="R1066" s="137" t="s">
        <v>2796</v>
      </c>
    </row>
    <row r="1067" spans="1:18" ht="72.2" customHeight="1">
      <c r="A1067" s="96">
        <v>1054</v>
      </c>
      <c r="B1067" s="222">
        <v>13827</v>
      </c>
      <c r="C1067" s="188" t="s">
        <v>143</v>
      </c>
      <c r="D1067" s="184"/>
      <c r="E1067" s="235" t="s">
        <v>2811</v>
      </c>
      <c r="F1067" s="239" t="s">
        <v>2812</v>
      </c>
      <c r="G1067" s="231" t="s">
        <v>2813</v>
      </c>
      <c r="H1067" s="219" t="str">
        <f t="shared" si="85"/>
        <v>фото</v>
      </c>
      <c r="I1067" s="132" t="s">
        <v>2814</v>
      </c>
      <c r="J1067" s="133" t="s">
        <v>3593</v>
      </c>
      <c r="K1067" s="134">
        <v>10</v>
      </c>
      <c r="L1067" s="182">
        <v>118.4</v>
      </c>
      <c r="M1067" s="213">
        <v>1</v>
      </c>
      <c r="N1067" s="94"/>
      <c r="O1067" s="91">
        <f t="shared" si="86"/>
        <v>0</v>
      </c>
      <c r="P1067" s="92">
        <v>4607109922668</v>
      </c>
      <c r="Q1067" s="95"/>
      <c r="R1067" s="137" t="s">
        <v>2815</v>
      </c>
    </row>
    <row r="1068" spans="1:18" ht="72" customHeight="1">
      <c r="A1068" s="96">
        <v>1055</v>
      </c>
      <c r="B1068" s="222">
        <v>45</v>
      </c>
      <c r="C1068" s="188" t="s">
        <v>3802</v>
      </c>
      <c r="D1068" s="184"/>
      <c r="E1068" s="235" t="s">
        <v>2811</v>
      </c>
      <c r="F1068" s="239" t="s">
        <v>3803</v>
      </c>
      <c r="G1068" s="231" t="s">
        <v>3804</v>
      </c>
      <c r="H1068" s="219" t="str">
        <f t="shared" si="85"/>
        <v>фото</v>
      </c>
      <c r="I1068" s="132" t="s">
        <v>3805</v>
      </c>
      <c r="J1068" s="133" t="s">
        <v>34</v>
      </c>
      <c r="K1068" s="134">
        <v>10</v>
      </c>
      <c r="L1068" s="182">
        <v>108.5</v>
      </c>
      <c r="M1068" s="213">
        <v>1</v>
      </c>
      <c r="N1068" s="94"/>
      <c r="O1068" s="91">
        <f t="shared" si="86"/>
        <v>0</v>
      </c>
      <c r="P1068" s="92">
        <v>4607109922644</v>
      </c>
      <c r="Q1068" s="95"/>
      <c r="R1068" s="137" t="s">
        <v>2815</v>
      </c>
    </row>
    <row r="1069" spans="1:18" ht="72.2" customHeight="1">
      <c r="A1069" s="96">
        <v>1056</v>
      </c>
      <c r="B1069" s="222">
        <v>46</v>
      </c>
      <c r="C1069" s="188" t="s">
        <v>54</v>
      </c>
      <c r="D1069" s="184"/>
      <c r="E1069" s="235" t="s">
        <v>2811</v>
      </c>
      <c r="F1069" s="239" t="s">
        <v>2816</v>
      </c>
      <c r="G1069" s="231" t="s">
        <v>2817</v>
      </c>
      <c r="H1069" s="219" t="str">
        <f t="shared" si="85"/>
        <v>фото</v>
      </c>
      <c r="I1069" s="132" t="s">
        <v>2818</v>
      </c>
      <c r="J1069" s="133" t="s">
        <v>34</v>
      </c>
      <c r="K1069" s="134">
        <v>10</v>
      </c>
      <c r="L1069" s="182">
        <v>123.5</v>
      </c>
      <c r="M1069" s="213">
        <v>1</v>
      </c>
      <c r="N1069" s="94"/>
      <c r="O1069" s="91">
        <f t="shared" si="86"/>
        <v>0</v>
      </c>
      <c r="P1069" s="92">
        <v>4607109970676</v>
      </c>
      <c r="Q1069" s="95"/>
      <c r="R1069" s="137" t="s">
        <v>2815</v>
      </c>
    </row>
    <row r="1070" spans="1:18" ht="72.2" customHeight="1">
      <c r="A1070" s="96">
        <v>1057</v>
      </c>
      <c r="B1070" s="222">
        <v>4438</v>
      </c>
      <c r="C1070" s="188" t="s">
        <v>144</v>
      </c>
      <c r="D1070" s="184"/>
      <c r="E1070" s="235" t="s">
        <v>2811</v>
      </c>
      <c r="F1070" s="239" t="s">
        <v>2819</v>
      </c>
      <c r="G1070" s="231" t="s">
        <v>2820</v>
      </c>
      <c r="H1070" s="219" t="str">
        <f t="shared" si="85"/>
        <v>фото</v>
      </c>
      <c r="I1070" s="132" t="s">
        <v>2821</v>
      </c>
      <c r="J1070" s="133" t="s">
        <v>3593</v>
      </c>
      <c r="K1070" s="134">
        <v>10</v>
      </c>
      <c r="L1070" s="182">
        <v>118.4</v>
      </c>
      <c r="M1070" s="213">
        <v>1</v>
      </c>
      <c r="N1070" s="94"/>
      <c r="O1070" s="91">
        <f t="shared" si="86"/>
        <v>0</v>
      </c>
      <c r="P1070" s="92">
        <v>4607109922637</v>
      </c>
      <c r="Q1070" s="95"/>
      <c r="R1070" s="137" t="s">
        <v>2815</v>
      </c>
    </row>
    <row r="1071" spans="1:18" ht="72.2" customHeight="1">
      <c r="A1071" s="96">
        <v>1058</v>
      </c>
      <c r="B1071" s="222">
        <v>2299</v>
      </c>
      <c r="C1071" s="188" t="s">
        <v>52</v>
      </c>
      <c r="D1071" s="184"/>
      <c r="E1071" s="235" t="s">
        <v>2811</v>
      </c>
      <c r="F1071" s="239" t="s">
        <v>2822</v>
      </c>
      <c r="G1071" s="231" t="s">
        <v>2823</v>
      </c>
      <c r="H1071" s="219" t="str">
        <f t="shared" si="85"/>
        <v>фото</v>
      </c>
      <c r="I1071" s="132" t="s">
        <v>2824</v>
      </c>
      <c r="J1071" s="133" t="s">
        <v>34</v>
      </c>
      <c r="K1071" s="134">
        <v>10</v>
      </c>
      <c r="L1071" s="182">
        <v>138.5</v>
      </c>
      <c r="M1071" s="213">
        <v>1</v>
      </c>
      <c r="N1071" s="94"/>
      <c r="O1071" s="91">
        <f t="shared" si="86"/>
        <v>0</v>
      </c>
      <c r="P1071" s="92">
        <v>4607109970645</v>
      </c>
      <c r="Q1071" s="95"/>
      <c r="R1071" s="137" t="s">
        <v>2815</v>
      </c>
    </row>
    <row r="1072" spans="1:18" ht="72" customHeight="1">
      <c r="A1072" s="96">
        <v>1059</v>
      </c>
      <c r="B1072" s="222">
        <v>43</v>
      </c>
      <c r="C1072" s="188" t="s">
        <v>3806</v>
      </c>
      <c r="D1072" s="184"/>
      <c r="E1072" s="235" t="s">
        <v>2811</v>
      </c>
      <c r="F1072" s="239" t="s">
        <v>3050</v>
      </c>
      <c r="G1072" s="231" t="s">
        <v>3051</v>
      </c>
      <c r="H1072" s="219" t="str">
        <f t="shared" si="85"/>
        <v>фото</v>
      </c>
      <c r="I1072" s="132" t="s">
        <v>3807</v>
      </c>
      <c r="J1072" s="133" t="s">
        <v>37</v>
      </c>
      <c r="K1072" s="134">
        <v>10</v>
      </c>
      <c r="L1072" s="182">
        <v>133.4</v>
      </c>
      <c r="M1072" s="213">
        <v>1</v>
      </c>
      <c r="N1072" s="94"/>
      <c r="O1072" s="91">
        <f t="shared" si="86"/>
        <v>0</v>
      </c>
      <c r="P1072" s="92">
        <v>4607109915226</v>
      </c>
      <c r="Q1072" s="95"/>
      <c r="R1072" s="137" t="s">
        <v>2815</v>
      </c>
    </row>
    <row r="1073" spans="1:18" ht="72.2" customHeight="1">
      <c r="A1073" s="96">
        <v>1060</v>
      </c>
      <c r="B1073" s="222">
        <v>478</v>
      </c>
      <c r="C1073" s="188" t="s">
        <v>55</v>
      </c>
      <c r="D1073" s="184"/>
      <c r="E1073" s="235" t="s">
        <v>2811</v>
      </c>
      <c r="F1073" s="239" t="s">
        <v>2825</v>
      </c>
      <c r="G1073" s="231" t="s">
        <v>2826</v>
      </c>
      <c r="H1073" s="219" t="str">
        <f t="shared" si="85"/>
        <v>фото</v>
      </c>
      <c r="I1073" s="132" t="s">
        <v>2827</v>
      </c>
      <c r="J1073" s="133" t="s">
        <v>37</v>
      </c>
      <c r="K1073" s="134">
        <v>10</v>
      </c>
      <c r="L1073" s="182">
        <v>138.5</v>
      </c>
      <c r="M1073" s="213">
        <v>1</v>
      </c>
      <c r="N1073" s="94"/>
      <c r="O1073" s="91">
        <f t="shared" si="86"/>
        <v>0</v>
      </c>
      <c r="P1073" s="92">
        <v>4607109984871</v>
      </c>
      <c r="Q1073" s="95"/>
      <c r="R1073" s="137" t="s">
        <v>2815</v>
      </c>
    </row>
    <row r="1074" spans="1:18" ht="72.2" customHeight="1">
      <c r="A1074" s="96">
        <v>1061</v>
      </c>
      <c r="B1074" s="222">
        <v>482</v>
      </c>
      <c r="C1074" s="188" t="s">
        <v>93</v>
      </c>
      <c r="D1074" s="184"/>
      <c r="E1074" s="235" t="s">
        <v>2811</v>
      </c>
      <c r="F1074" s="239" t="s">
        <v>2828</v>
      </c>
      <c r="G1074" s="231" t="s">
        <v>2829</v>
      </c>
      <c r="H1074" s="219" t="str">
        <f t="shared" si="85"/>
        <v>фото</v>
      </c>
      <c r="I1074" s="132" t="s">
        <v>2830</v>
      </c>
      <c r="J1074" s="133" t="s">
        <v>34</v>
      </c>
      <c r="K1074" s="134">
        <v>10</v>
      </c>
      <c r="L1074" s="182">
        <v>123.5</v>
      </c>
      <c r="M1074" s="213">
        <v>1</v>
      </c>
      <c r="N1074" s="94"/>
      <c r="O1074" s="91">
        <f t="shared" si="86"/>
        <v>0</v>
      </c>
      <c r="P1074" s="92">
        <v>4607109934739</v>
      </c>
      <c r="Q1074" s="95"/>
      <c r="R1074" s="137" t="s">
        <v>2815</v>
      </c>
    </row>
    <row r="1075" spans="1:18" ht="72.2" customHeight="1">
      <c r="A1075" s="96">
        <v>1062</v>
      </c>
      <c r="B1075" s="222">
        <v>1569</v>
      </c>
      <c r="C1075" s="188" t="s">
        <v>56</v>
      </c>
      <c r="D1075" s="184"/>
      <c r="E1075" s="235" t="s">
        <v>2811</v>
      </c>
      <c r="F1075" s="239" t="s">
        <v>2831</v>
      </c>
      <c r="G1075" s="231" t="s">
        <v>2832</v>
      </c>
      <c r="H1075" s="219" t="str">
        <f t="shared" si="85"/>
        <v>фото</v>
      </c>
      <c r="I1075" s="132" t="s">
        <v>2833</v>
      </c>
      <c r="J1075" s="133" t="s">
        <v>34</v>
      </c>
      <c r="K1075" s="134">
        <v>10</v>
      </c>
      <c r="L1075" s="182">
        <v>123.5</v>
      </c>
      <c r="M1075" s="213">
        <v>1</v>
      </c>
      <c r="N1075" s="94"/>
      <c r="O1075" s="91">
        <f t="shared" si="86"/>
        <v>0</v>
      </c>
      <c r="P1075" s="92">
        <v>4607109970737</v>
      </c>
      <c r="Q1075" s="95"/>
      <c r="R1075" s="137" t="s">
        <v>2815</v>
      </c>
    </row>
    <row r="1076" spans="1:18" ht="70.150000000000006" customHeight="1">
      <c r="A1076" s="96">
        <v>1063</v>
      </c>
      <c r="B1076" s="222">
        <v>3223</v>
      </c>
      <c r="C1076" s="188" t="s">
        <v>53</v>
      </c>
      <c r="D1076" s="184"/>
      <c r="E1076" s="235" t="s">
        <v>2811</v>
      </c>
      <c r="F1076" s="239" t="s">
        <v>2834</v>
      </c>
      <c r="G1076" s="231" t="s">
        <v>2835</v>
      </c>
      <c r="H1076" s="219" t="str">
        <f t="shared" si="85"/>
        <v>фото</v>
      </c>
      <c r="I1076" s="132" t="s">
        <v>2836</v>
      </c>
      <c r="J1076" s="133" t="s">
        <v>37</v>
      </c>
      <c r="K1076" s="134">
        <v>10</v>
      </c>
      <c r="L1076" s="182">
        <v>116</v>
      </c>
      <c r="M1076" s="213">
        <v>1</v>
      </c>
      <c r="N1076" s="94"/>
      <c r="O1076" s="91">
        <f t="shared" si="86"/>
        <v>0</v>
      </c>
      <c r="P1076" s="92">
        <v>4607109970669</v>
      </c>
      <c r="Q1076" s="95"/>
      <c r="R1076" s="137" t="s">
        <v>2815</v>
      </c>
    </row>
    <row r="1077" spans="1:18" ht="72" customHeight="1">
      <c r="A1077" s="96">
        <v>1064</v>
      </c>
      <c r="B1077" s="222">
        <v>2265</v>
      </c>
      <c r="C1077" s="188" t="s">
        <v>2837</v>
      </c>
      <c r="D1077" s="184"/>
      <c r="E1077" s="235" t="s">
        <v>2838</v>
      </c>
      <c r="F1077" s="239" t="s">
        <v>318</v>
      </c>
      <c r="G1077" s="231" t="s">
        <v>319</v>
      </c>
      <c r="H1077" s="219" t="str">
        <f t="shared" si="85"/>
        <v>фото</v>
      </c>
      <c r="I1077" s="132" t="s">
        <v>2806</v>
      </c>
      <c r="J1077" s="133" t="s">
        <v>2839</v>
      </c>
      <c r="K1077" s="134">
        <v>8</v>
      </c>
      <c r="L1077" s="182">
        <v>160.80000000000001</v>
      </c>
      <c r="M1077" s="213">
        <v>1</v>
      </c>
      <c r="N1077" s="94"/>
      <c r="O1077" s="91">
        <f t="shared" si="86"/>
        <v>0</v>
      </c>
      <c r="P1077" s="92">
        <v>4607109934586</v>
      </c>
      <c r="Q1077" s="95"/>
      <c r="R1077" s="137" t="s">
        <v>2840</v>
      </c>
    </row>
    <row r="1078" spans="1:18" ht="72.2" customHeight="1">
      <c r="A1078" s="96">
        <v>1065</v>
      </c>
      <c r="B1078" s="222">
        <v>2867</v>
      </c>
      <c r="C1078" s="188" t="s">
        <v>2841</v>
      </c>
      <c r="D1078" s="184"/>
      <c r="E1078" s="235" t="s">
        <v>2842</v>
      </c>
      <c r="F1078" s="239" t="s">
        <v>2843</v>
      </c>
      <c r="G1078" s="231" t="s">
        <v>2844</v>
      </c>
      <c r="H1078" s="219" t="str">
        <f t="shared" si="85"/>
        <v>фото</v>
      </c>
      <c r="I1078" s="132" t="s">
        <v>2845</v>
      </c>
      <c r="J1078" s="133" t="s">
        <v>35</v>
      </c>
      <c r="K1078" s="134">
        <v>8</v>
      </c>
      <c r="L1078" s="182">
        <v>164</v>
      </c>
      <c r="M1078" s="213">
        <v>1</v>
      </c>
      <c r="N1078" s="94"/>
      <c r="O1078" s="91">
        <f t="shared" si="86"/>
        <v>0</v>
      </c>
      <c r="P1078" s="92">
        <v>4607109928752</v>
      </c>
      <c r="Q1078" s="95"/>
      <c r="R1078" s="137" t="s">
        <v>2846</v>
      </c>
    </row>
    <row r="1079" spans="1:18" ht="72" customHeight="1">
      <c r="A1079" s="96">
        <v>1066</v>
      </c>
      <c r="B1079" s="222">
        <v>187</v>
      </c>
      <c r="C1079" s="188" t="s">
        <v>2847</v>
      </c>
      <c r="D1079" s="184"/>
      <c r="E1079" s="235" t="s">
        <v>2842</v>
      </c>
      <c r="F1079" s="239" t="s">
        <v>2848</v>
      </c>
      <c r="G1079" s="231" t="s">
        <v>2849</v>
      </c>
      <c r="H1079" s="219" t="str">
        <f t="shared" si="85"/>
        <v>фото</v>
      </c>
      <c r="I1079" s="132" t="s">
        <v>2850</v>
      </c>
      <c r="J1079" s="133" t="s">
        <v>180</v>
      </c>
      <c r="K1079" s="134">
        <v>8</v>
      </c>
      <c r="L1079" s="182">
        <v>164</v>
      </c>
      <c r="M1079" s="213">
        <v>1</v>
      </c>
      <c r="N1079" s="94"/>
      <c r="O1079" s="91">
        <f t="shared" si="86"/>
        <v>0</v>
      </c>
      <c r="P1079" s="92">
        <v>4607109919248</v>
      </c>
      <c r="Q1079" s="95"/>
      <c r="R1079" s="137" t="s">
        <v>2846</v>
      </c>
    </row>
    <row r="1080" spans="1:18" ht="72.2" customHeight="1">
      <c r="A1080" s="96">
        <v>1067</v>
      </c>
      <c r="B1080" s="222">
        <v>10736</v>
      </c>
      <c r="C1080" s="188" t="s">
        <v>2851</v>
      </c>
      <c r="D1080" s="184"/>
      <c r="E1080" s="235" t="s">
        <v>2842</v>
      </c>
      <c r="F1080" s="239" t="s">
        <v>318</v>
      </c>
      <c r="G1080" s="231" t="s">
        <v>2852</v>
      </c>
      <c r="H1080" s="219" t="str">
        <f t="shared" si="85"/>
        <v>фото</v>
      </c>
      <c r="I1080" s="132" t="s">
        <v>3592</v>
      </c>
      <c r="J1080" s="133" t="s">
        <v>44</v>
      </c>
      <c r="K1080" s="134">
        <v>8</v>
      </c>
      <c r="L1080" s="182">
        <v>144.80000000000001</v>
      </c>
      <c r="M1080" s="213">
        <v>1</v>
      </c>
      <c r="N1080" s="94"/>
      <c r="O1080" s="91">
        <f t="shared" si="86"/>
        <v>0</v>
      </c>
      <c r="P1080" s="92">
        <v>4607109985892</v>
      </c>
      <c r="Q1080" s="95"/>
      <c r="R1080" s="137" t="s">
        <v>2846</v>
      </c>
    </row>
    <row r="1081" spans="1:18" ht="72" customHeight="1">
      <c r="A1081" s="96">
        <v>1068</v>
      </c>
      <c r="B1081" s="222">
        <v>193</v>
      </c>
      <c r="C1081" s="188" t="s">
        <v>2854</v>
      </c>
      <c r="D1081" s="184"/>
      <c r="E1081" s="235" t="s">
        <v>2842</v>
      </c>
      <c r="F1081" s="239" t="s">
        <v>2855</v>
      </c>
      <c r="G1081" s="231" t="s">
        <v>2856</v>
      </c>
      <c r="H1081" s="219" t="str">
        <f t="shared" si="85"/>
        <v>фото</v>
      </c>
      <c r="I1081" s="132" t="s">
        <v>2857</v>
      </c>
      <c r="J1081" s="133" t="s">
        <v>35</v>
      </c>
      <c r="K1081" s="134">
        <v>8</v>
      </c>
      <c r="L1081" s="182">
        <v>202.8</v>
      </c>
      <c r="M1081" s="213">
        <v>1</v>
      </c>
      <c r="N1081" s="94"/>
      <c r="O1081" s="91">
        <f t="shared" si="86"/>
        <v>0</v>
      </c>
      <c r="P1081" s="92">
        <v>4607109919231</v>
      </c>
      <c r="Q1081" s="95"/>
      <c r="R1081" s="137" t="s">
        <v>2846</v>
      </c>
    </row>
    <row r="1082" spans="1:18" ht="72.2" customHeight="1">
      <c r="A1082" s="96">
        <v>1069</v>
      </c>
      <c r="B1082" s="222">
        <v>11793</v>
      </c>
      <c r="C1082" s="188" t="s">
        <v>2858</v>
      </c>
      <c r="D1082" s="184"/>
      <c r="E1082" s="235" t="s">
        <v>2842</v>
      </c>
      <c r="F1082" s="239" t="s">
        <v>2859</v>
      </c>
      <c r="G1082" s="231" t="s">
        <v>2860</v>
      </c>
      <c r="H1082" s="219" t="str">
        <f t="shared" si="85"/>
        <v>фото</v>
      </c>
      <c r="I1082" s="132" t="s">
        <v>2861</v>
      </c>
      <c r="J1082" s="133" t="s">
        <v>33</v>
      </c>
      <c r="K1082" s="134">
        <v>8</v>
      </c>
      <c r="L1082" s="182">
        <v>153.6</v>
      </c>
      <c r="M1082" s="213">
        <v>1</v>
      </c>
      <c r="N1082" s="94"/>
      <c r="O1082" s="91">
        <f t="shared" si="86"/>
        <v>0</v>
      </c>
      <c r="P1082" s="92">
        <v>4607109985908</v>
      </c>
      <c r="Q1082" s="95"/>
      <c r="R1082" s="137" t="s">
        <v>2846</v>
      </c>
    </row>
    <row r="1083" spans="1:18" ht="72.2" customHeight="1">
      <c r="A1083" s="96">
        <v>1070</v>
      </c>
      <c r="B1083" s="222">
        <v>2545</v>
      </c>
      <c r="C1083" s="188" t="s">
        <v>66</v>
      </c>
      <c r="D1083" s="184"/>
      <c r="E1083" s="235" t="s">
        <v>2862</v>
      </c>
      <c r="F1083" s="239" t="s">
        <v>2863</v>
      </c>
      <c r="G1083" s="231" t="s">
        <v>2864</v>
      </c>
      <c r="H1083" s="219" t="str">
        <f t="shared" si="85"/>
        <v>фото</v>
      </c>
      <c r="I1083" s="132" t="s">
        <v>2865</v>
      </c>
      <c r="J1083" s="133" t="s">
        <v>31</v>
      </c>
      <c r="K1083" s="134">
        <v>10</v>
      </c>
      <c r="L1083" s="182">
        <v>82.6</v>
      </c>
      <c r="M1083" s="213">
        <v>1</v>
      </c>
      <c r="N1083" s="94"/>
      <c r="O1083" s="91">
        <f t="shared" si="86"/>
        <v>0</v>
      </c>
      <c r="P1083" s="92">
        <v>4607109984970</v>
      </c>
      <c r="Q1083" s="95"/>
      <c r="R1083" s="137" t="s">
        <v>2866</v>
      </c>
    </row>
    <row r="1084" spans="1:18" ht="60.2" customHeight="1">
      <c r="A1084" s="96">
        <v>1071</v>
      </c>
      <c r="B1084" s="222">
        <v>11796</v>
      </c>
      <c r="C1084" s="188" t="s">
        <v>67</v>
      </c>
      <c r="D1084" s="184"/>
      <c r="E1084" s="235" t="s">
        <v>2862</v>
      </c>
      <c r="F1084" s="239" t="s">
        <v>2867</v>
      </c>
      <c r="G1084" s="231" t="s">
        <v>2868</v>
      </c>
      <c r="H1084" s="219" t="str">
        <f t="shared" si="85"/>
        <v>фото</v>
      </c>
      <c r="I1084" s="132" t="s">
        <v>2869</v>
      </c>
      <c r="J1084" s="133" t="s">
        <v>30</v>
      </c>
      <c r="K1084" s="134">
        <v>15</v>
      </c>
      <c r="L1084" s="182">
        <v>80.3</v>
      </c>
      <c r="M1084" s="213">
        <v>1</v>
      </c>
      <c r="N1084" s="94"/>
      <c r="O1084" s="91">
        <f t="shared" si="86"/>
        <v>0</v>
      </c>
      <c r="P1084" s="92">
        <v>4607109943700</v>
      </c>
      <c r="Q1084" s="95"/>
      <c r="R1084" s="137" t="s">
        <v>2866</v>
      </c>
    </row>
    <row r="1085" spans="1:18" ht="72" customHeight="1">
      <c r="A1085" s="96">
        <v>1072</v>
      </c>
      <c r="B1085" s="222">
        <v>953</v>
      </c>
      <c r="C1085" s="188" t="s">
        <v>155</v>
      </c>
      <c r="D1085" s="184"/>
      <c r="E1085" s="235" t="s">
        <v>2862</v>
      </c>
      <c r="F1085" s="239" t="s">
        <v>2870</v>
      </c>
      <c r="G1085" s="231" t="s">
        <v>2871</v>
      </c>
      <c r="H1085" s="219" t="str">
        <f t="shared" si="85"/>
        <v>фото</v>
      </c>
      <c r="I1085" s="132" t="s">
        <v>2872</v>
      </c>
      <c r="J1085" s="133" t="s">
        <v>2839</v>
      </c>
      <c r="K1085" s="134">
        <v>15</v>
      </c>
      <c r="L1085" s="182">
        <v>75.8</v>
      </c>
      <c r="M1085" s="213">
        <v>1</v>
      </c>
      <c r="N1085" s="94"/>
      <c r="O1085" s="91">
        <f t="shared" si="86"/>
        <v>0</v>
      </c>
      <c r="P1085" s="92">
        <v>4607109915196</v>
      </c>
      <c r="Q1085" s="95"/>
      <c r="R1085" s="137" t="s">
        <v>2866</v>
      </c>
    </row>
    <row r="1086" spans="1:18" ht="72" customHeight="1">
      <c r="A1086" s="96">
        <v>1073</v>
      </c>
      <c r="B1086" s="222">
        <v>11795</v>
      </c>
      <c r="C1086" s="188" t="s">
        <v>156</v>
      </c>
      <c r="D1086" s="184"/>
      <c r="E1086" s="235" t="s">
        <v>2862</v>
      </c>
      <c r="F1086" s="239" t="s">
        <v>2873</v>
      </c>
      <c r="G1086" s="231" t="s">
        <v>2874</v>
      </c>
      <c r="H1086" s="219" t="str">
        <f t="shared" si="85"/>
        <v>фото</v>
      </c>
      <c r="I1086" s="132" t="s">
        <v>2875</v>
      </c>
      <c r="J1086" s="133" t="s">
        <v>2839</v>
      </c>
      <c r="K1086" s="134">
        <v>15</v>
      </c>
      <c r="L1086" s="182">
        <v>66.8</v>
      </c>
      <c r="M1086" s="213">
        <v>1</v>
      </c>
      <c r="N1086" s="94"/>
      <c r="O1086" s="91">
        <f t="shared" si="86"/>
        <v>0</v>
      </c>
      <c r="P1086" s="92">
        <v>4607109915189</v>
      </c>
      <c r="Q1086" s="95"/>
      <c r="R1086" s="137" t="s">
        <v>2866</v>
      </c>
    </row>
    <row r="1087" spans="1:18" ht="71.849999999999994" customHeight="1">
      <c r="A1087" s="96">
        <v>1074</v>
      </c>
      <c r="B1087" s="222">
        <v>10111</v>
      </c>
      <c r="C1087" s="188" t="s">
        <v>157</v>
      </c>
      <c r="D1087" s="184"/>
      <c r="E1087" s="235" t="s">
        <v>2862</v>
      </c>
      <c r="F1087" s="239" t="s">
        <v>2876</v>
      </c>
      <c r="G1087" s="231" t="s">
        <v>2877</v>
      </c>
      <c r="H1087" s="219" t="str">
        <f t="shared" si="85"/>
        <v>фото</v>
      </c>
      <c r="I1087" s="132" t="s">
        <v>2878</v>
      </c>
      <c r="J1087" s="133" t="s">
        <v>30</v>
      </c>
      <c r="K1087" s="134">
        <v>15</v>
      </c>
      <c r="L1087" s="182">
        <v>112.5</v>
      </c>
      <c r="M1087" s="213">
        <v>1</v>
      </c>
      <c r="N1087" s="94"/>
      <c r="O1087" s="91">
        <f t="shared" si="86"/>
        <v>0</v>
      </c>
      <c r="P1087" s="92">
        <v>4607109915165</v>
      </c>
      <c r="Q1087" s="95"/>
      <c r="R1087" s="137" t="s">
        <v>2866</v>
      </c>
    </row>
    <row r="1088" spans="1:18" ht="72.2" customHeight="1">
      <c r="A1088" s="96">
        <v>1075</v>
      </c>
      <c r="B1088" s="222">
        <v>1271</v>
      </c>
      <c r="C1088" s="188" t="s">
        <v>2879</v>
      </c>
      <c r="D1088" s="184"/>
      <c r="E1088" s="235" t="s">
        <v>2880</v>
      </c>
      <c r="F1088" s="239" t="s">
        <v>2881</v>
      </c>
      <c r="G1088" s="231" t="s">
        <v>2882</v>
      </c>
      <c r="H1088" s="219" t="str">
        <f t="shared" si="85"/>
        <v>фото</v>
      </c>
      <c r="I1088" s="132" t="s">
        <v>2769</v>
      </c>
      <c r="J1088" s="133" t="s">
        <v>141</v>
      </c>
      <c r="K1088" s="134">
        <v>1</v>
      </c>
      <c r="L1088" s="182">
        <v>111.8</v>
      </c>
      <c r="M1088" s="213">
        <v>1</v>
      </c>
      <c r="N1088" s="94"/>
      <c r="O1088" s="91">
        <f t="shared" si="86"/>
        <v>0</v>
      </c>
      <c r="P1088" s="92">
        <v>4607109928738</v>
      </c>
      <c r="Q1088" s="95"/>
      <c r="R1088" s="137" t="s">
        <v>2883</v>
      </c>
    </row>
    <row r="1089" spans="1:18" ht="72.2" customHeight="1">
      <c r="A1089" s="96">
        <v>1076</v>
      </c>
      <c r="B1089" s="222">
        <v>5866</v>
      </c>
      <c r="C1089" s="188" t="s">
        <v>2884</v>
      </c>
      <c r="D1089" s="184"/>
      <c r="E1089" s="235" t="s">
        <v>2880</v>
      </c>
      <c r="F1089" s="239" t="s">
        <v>318</v>
      </c>
      <c r="G1089" s="231" t="s">
        <v>319</v>
      </c>
      <c r="H1089" s="219" t="str">
        <f t="shared" si="85"/>
        <v>фото</v>
      </c>
      <c r="I1089" s="132" t="s">
        <v>2885</v>
      </c>
      <c r="J1089" s="133" t="s">
        <v>38</v>
      </c>
      <c r="K1089" s="134">
        <v>2</v>
      </c>
      <c r="L1089" s="182">
        <v>151.69999999999999</v>
      </c>
      <c r="M1089" s="213">
        <v>1</v>
      </c>
      <c r="N1089" s="94"/>
      <c r="O1089" s="91">
        <f t="shared" si="86"/>
        <v>0</v>
      </c>
      <c r="P1089" s="92">
        <v>4607109985953</v>
      </c>
      <c r="Q1089" s="95"/>
      <c r="R1089" s="137" t="s">
        <v>2883</v>
      </c>
    </row>
    <row r="1090" spans="1:18" ht="72.2" customHeight="1">
      <c r="A1090" s="96">
        <v>1077</v>
      </c>
      <c r="B1090" s="222">
        <v>938</v>
      </c>
      <c r="C1090" s="188" t="s">
        <v>2886</v>
      </c>
      <c r="D1090" s="184"/>
      <c r="E1090" s="235" t="s">
        <v>2887</v>
      </c>
      <c r="F1090" s="239" t="s">
        <v>2888</v>
      </c>
      <c r="G1090" s="231" t="s">
        <v>2889</v>
      </c>
      <c r="H1090" s="219" t="str">
        <f t="shared" si="85"/>
        <v>фото</v>
      </c>
      <c r="I1090" s="132" t="s">
        <v>2890</v>
      </c>
      <c r="J1090" s="133" t="s">
        <v>30</v>
      </c>
      <c r="K1090" s="134">
        <v>15</v>
      </c>
      <c r="L1090" s="182">
        <v>69</v>
      </c>
      <c r="M1090" s="213">
        <v>1</v>
      </c>
      <c r="N1090" s="94"/>
      <c r="O1090" s="91">
        <f t="shared" si="86"/>
        <v>0</v>
      </c>
      <c r="P1090" s="92">
        <v>4607109944011</v>
      </c>
      <c r="Q1090" s="95"/>
      <c r="R1090" s="137" t="s">
        <v>2891</v>
      </c>
    </row>
    <row r="1091" spans="1:18" ht="72.2" customHeight="1">
      <c r="A1091" s="96">
        <v>1078</v>
      </c>
      <c r="B1091" s="222">
        <v>946</v>
      </c>
      <c r="C1091" s="188" t="s">
        <v>2892</v>
      </c>
      <c r="D1091" s="184"/>
      <c r="E1091" s="235" t="s">
        <v>2887</v>
      </c>
      <c r="F1091" s="239" t="s">
        <v>2893</v>
      </c>
      <c r="G1091" s="231" t="s">
        <v>2894</v>
      </c>
      <c r="H1091" s="219" t="str">
        <f t="shared" si="85"/>
        <v>фото</v>
      </c>
      <c r="I1091" s="132" t="s">
        <v>2895</v>
      </c>
      <c r="J1091" s="133" t="s">
        <v>32</v>
      </c>
      <c r="K1091" s="134">
        <v>5</v>
      </c>
      <c r="L1091" s="182">
        <v>133.1</v>
      </c>
      <c r="M1091" s="213">
        <v>1</v>
      </c>
      <c r="N1091" s="94"/>
      <c r="O1091" s="91">
        <f t="shared" si="86"/>
        <v>0</v>
      </c>
      <c r="P1091" s="92">
        <v>4607109978856</v>
      </c>
      <c r="Q1091" s="95"/>
      <c r="R1091" s="137" t="s">
        <v>2891</v>
      </c>
    </row>
    <row r="1092" spans="1:18" ht="72.2" customHeight="1">
      <c r="A1092" s="96">
        <v>1079</v>
      </c>
      <c r="B1092" s="222">
        <v>197</v>
      </c>
      <c r="C1092" s="188" t="s">
        <v>2896</v>
      </c>
      <c r="D1092" s="184"/>
      <c r="E1092" s="235" t="s">
        <v>2887</v>
      </c>
      <c r="F1092" s="239" t="s">
        <v>2897</v>
      </c>
      <c r="G1092" s="231" t="s">
        <v>2898</v>
      </c>
      <c r="H1092" s="219" t="str">
        <f t="shared" si="85"/>
        <v>фото</v>
      </c>
      <c r="I1092" s="132" t="s">
        <v>2899</v>
      </c>
      <c r="J1092" s="133" t="s">
        <v>32</v>
      </c>
      <c r="K1092" s="134">
        <v>5</v>
      </c>
      <c r="L1092" s="182">
        <v>108.1</v>
      </c>
      <c r="M1092" s="213">
        <v>1</v>
      </c>
      <c r="N1092" s="94"/>
      <c r="O1092" s="91">
        <f t="shared" si="86"/>
        <v>0</v>
      </c>
      <c r="P1092" s="92">
        <v>4607109944004</v>
      </c>
      <c r="Q1092" s="95"/>
      <c r="R1092" s="137" t="s">
        <v>2891</v>
      </c>
    </row>
    <row r="1093" spans="1:18" ht="72.2" customHeight="1">
      <c r="A1093" s="96">
        <v>1080</v>
      </c>
      <c r="B1093" s="222">
        <v>10737</v>
      </c>
      <c r="C1093" s="188" t="s">
        <v>2900</v>
      </c>
      <c r="D1093" s="184"/>
      <c r="E1093" s="235" t="s">
        <v>2901</v>
      </c>
      <c r="F1093" s="239" t="s">
        <v>2902</v>
      </c>
      <c r="G1093" s="231" t="s">
        <v>2903</v>
      </c>
      <c r="H1093" s="219" t="str">
        <f t="shared" si="85"/>
        <v>фото</v>
      </c>
      <c r="I1093" s="132" t="s">
        <v>2904</v>
      </c>
      <c r="J1093" s="133" t="s">
        <v>36</v>
      </c>
      <c r="K1093" s="134">
        <v>10</v>
      </c>
      <c r="L1093" s="182">
        <v>186</v>
      </c>
      <c r="M1093" s="213">
        <v>1</v>
      </c>
      <c r="N1093" s="94"/>
      <c r="O1093" s="91">
        <f t="shared" si="86"/>
        <v>0</v>
      </c>
      <c r="P1093" s="92">
        <v>4607109934555</v>
      </c>
      <c r="Q1093" s="95"/>
      <c r="R1093" s="137" t="s">
        <v>2905</v>
      </c>
    </row>
    <row r="1094" spans="1:18" ht="72.2" customHeight="1">
      <c r="A1094" s="96">
        <v>1081</v>
      </c>
      <c r="B1094" s="222">
        <v>16114</v>
      </c>
      <c r="C1094" s="188" t="s">
        <v>2906</v>
      </c>
      <c r="D1094" s="184"/>
      <c r="E1094" s="235" t="s">
        <v>2901</v>
      </c>
      <c r="F1094" s="239" t="s">
        <v>2907</v>
      </c>
      <c r="G1094" s="231" t="s">
        <v>2908</v>
      </c>
      <c r="H1094" s="219" t="str">
        <f t="shared" si="85"/>
        <v>фото</v>
      </c>
      <c r="I1094" s="132" t="s">
        <v>2909</v>
      </c>
      <c r="J1094" s="133" t="s">
        <v>31</v>
      </c>
      <c r="K1094" s="134">
        <v>10</v>
      </c>
      <c r="L1094" s="182">
        <v>174</v>
      </c>
      <c r="M1094" s="213">
        <v>1</v>
      </c>
      <c r="N1094" s="94"/>
      <c r="O1094" s="91">
        <f t="shared" si="86"/>
        <v>0</v>
      </c>
      <c r="P1094" s="92">
        <v>4607109985960</v>
      </c>
      <c r="Q1094" s="95"/>
      <c r="R1094" s="137" t="s">
        <v>2905</v>
      </c>
    </row>
    <row r="1095" spans="1:18" ht="72.2" customHeight="1">
      <c r="A1095" s="96">
        <v>1082</v>
      </c>
      <c r="B1095" s="222">
        <v>16115</v>
      </c>
      <c r="C1095" s="188" t="s">
        <v>2910</v>
      </c>
      <c r="D1095" s="184"/>
      <c r="E1095" s="235" t="s">
        <v>2911</v>
      </c>
      <c r="F1095" s="239" t="s">
        <v>2912</v>
      </c>
      <c r="G1095" s="231" t="s">
        <v>2913</v>
      </c>
      <c r="H1095" s="219" t="str">
        <f t="shared" si="85"/>
        <v>фото</v>
      </c>
      <c r="I1095" s="132" t="s">
        <v>2914</v>
      </c>
      <c r="J1095" s="133" t="s">
        <v>28</v>
      </c>
      <c r="K1095" s="134">
        <v>2</v>
      </c>
      <c r="L1095" s="182">
        <v>152.5</v>
      </c>
      <c r="M1095" s="213">
        <v>1</v>
      </c>
      <c r="N1095" s="94"/>
      <c r="O1095" s="91">
        <f t="shared" si="86"/>
        <v>0</v>
      </c>
      <c r="P1095" s="92">
        <v>4607109933343</v>
      </c>
      <c r="Q1095" s="95"/>
      <c r="R1095" s="137" t="s">
        <v>2915</v>
      </c>
    </row>
    <row r="1096" spans="1:18" ht="72" customHeight="1">
      <c r="A1096" s="96">
        <v>1083</v>
      </c>
      <c r="B1096" s="222">
        <v>10738</v>
      </c>
      <c r="C1096" s="188" t="s">
        <v>2916</v>
      </c>
      <c r="D1096" s="184"/>
      <c r="E1096" s="235" t="s">
        <v>2911</v>
      </c>
      <c r="F1096" s="239" t="s">
        <v>2917</v>
      </c>
      <c r="G1096" s="231" t="s">
        <v>2918</v>
      </c>
      <c r="H1096" s="219" t="str">
        <f t="shared" si="85"/>
        <v>фото</v>
      </c>
      <c r="I1096" s="132" t="s">
        <v>2919</v>
      </c>
      <c r="J1096" s="133" t="s">
        <v>27</v>
      </c>
      <c r="K1096" s="134">
        <v>2</v>
      </c>
      <c r="L1096" s="182">
        <v>361</v>
      </c>
      <c r="M1096" s="213">
        <v>1</v>
      </c>
      <c r="N1096" s="94"/>
      <c r="O1096" s="91">
        <f t="shared" si="86"/>
        <v>0</v>
      </c>
      <c r="P1096" s="92">
        <v>4607109919217</v>
      </c>
      <c r="Q1096" s="95"/>
      <c r="R1096" s="137" t="s">
        <v>2915</v>
      </c>
    </row>
    <row r="1097" spans="1:18" ht="72.2" customHeight="1">
      <c r="A1097" s="96">
        <v>1084</v>
      </c>
      <c r="B1097" s="222">
        <v>9246</v>
      </c>
      <c r="C1097" s="188" t="s">
        <v>68</v>
      </c>
      <c r="D1097" s="184"/>
      <c r="E1097" s="235" t="s">
        <v>2920</v>
      </c>
      <c r="F1097" s="239" t="s">
        <v>108</v>
      </c>
      <c r="G1097" s="231" t="s">
        <v>112</v>
      </c>
      <c r="H1097" s="219" t="str">
        <f t="shared" si="85"/>
        <v>фото</v>
      </c>
      <c r="I1097" s="132" t="s">
        <v>2921</v>
      </c>
      <c r="J1097" s="133" t="s">
        <v>37</v>
      </c>
      <c r="K1097" s="134">
        <v>10</v>
      </c>
      <c r="L1097" s="182">
        <v>108.5</v>
      </c>
      <c r="M1097" s="213">
        <v>1</v>
      </c>
      <c r="N1097" s="94"/>
      <c r="O1097" s="91">
        <f t="shared" si="86"/>
        <v>0</v>
      </c>
      <c r="P1097" s="92">
        <v>4607109984727</v>
      </c>
      <c r="Q1097" s="95"/>
      <c r="R1097" s="137" t="s">
        <v>2922</v>
      </c>
    </row>
    <row r="1098" spans="1:18" ht="72.2" customHeight="1">
      <c r="A1098" s="96">
        <v>1085</v>
      </c>
      <c r="B1098" s="222">
        <v>199</v>
      </c>
      <c r="C1098" s="188" t="s">
        <v>69</v>
      </c>
      <c r="D1098" s="184"/>
      <c r="E1098" s="235" t="s">
        <v>2920</v>
      </c>
      <c r="F1098" s="239" t="s">
        <v>2923</v>
      </c>
      <c r="G1098" s="231" t="s">
        <v>166</v>
      </c>
      <c r="H1098" s="219" t="str">
        <f t="shared" si="85"/>
        <v>фото</v>
      </c>
      <c r="I1098" s="132" t="s">
        <v>2924</v>
      </c>
      <c r="J1098" s="133" t="s">
        <v>37</v>
      </c>
      <c r="K1098" s="134">
        <v>10</v>
      </c>
      <c r="L1098" s="182">
        <v>108.5</v>
      </c>
      <c r="M1098" s="213">
        <v>1</v>
      </c>
      <c r="N1098" s="94"/>
      <c r="O1098" s="91">
        <f t="shared" si="86"/>
        <v>0</v>
      </c>
      <c r="P1098" s="92">
        <v>4607109978870</v>
      </c>
      <c r="Q1098" s="95"/>
      <c r="R1098" s="137" t="s">
        <v>2922</v>
      </c>
    </row>
    <row r="1099" spans="1:18" ht="72.2" customHeight="1">
      <c r="A1099" s="96">
        <v>1086</v>
      </c>
      <c r="B1099" s="222">
        <v>200</v>
      </c>
      <c r="C1099" s="188" t="s">
        <v>70</v>
      </c>
      <c r="D1099" s="184"/>
      <c r="E1099" s="235" t="s">
        <v>2920</v>
      </c>
      <c r="F1099" s="239" t="s">
        <v>107</v>
      </c>
      <c r="G1099" s="231" t="s">
        <v>2925</v>
      </c>
      <c r="H1099" s="219" t="str">
        <f t="shared" si="85"/>
        <v>фото</v>
      </c>
      <c r="I1099" s="132" t="s">
        <v>2926</v>
      </c>
      <c r="J1099" s="133" t="s">
        <v>37</v>
      </c>
      <c r="K1099" s="134">
        <v>10</v>
      </c>
      <c r="L1099" s="182">
        <v>108.5</v>
      </c>
      <c r="M1099" s="213">
        <v>1</v>
      </c>
      <c r="N1099" s="94"/>
      <c r="O1099" s="91">
        <f t="shared" si="86"/>
        <v>0</v>
      </c>
      <c r="P1099" s="92">
        <v>4607109978887</v>
      </c>
      <c r="Q1099" s="95"/>
      <c r="R1099" s="137" t="s">
        <v>2922</v>
      </c>
    </row>
    <row r="1100" spans="1:18" ht="72.2" customHeight="1">
      <c r="A1100" s="96">
        <v>1087</v>
      </c>
      <c r="B1100" s="222">
        <v>5666</v>
      </c>
      <c r="C1100" s="188" t="s">
        <v>71</v>
      </c>
      <c r="D1100" s="184"/>
      <c r="E1100" s="235" t="s">
        <v>2920</v>
      </c>
      <c r="F1100" s="239" t="s">
        <v>2927</v>
      </c>
      <c r="G1100" s="231" t="s">
        <v>2928</v>
      </c>
      <c r="H1100" s="219" t="str">
        <f t="shared" si="85"/>
        <v>фото</v>
      </c>
      <c r="I1100" s="132" t="s">
        <v>2929</v>
      </c>
      <c r="J1100" s="133" t="s">
        <v>37</v>
      </c>
      <c r="K1100" s="134">
        <v>10</v>
      </c>
      <c r="L1100" s="182">
        <v>108.5</v>
      </c>
      <c r="M1100" s="213">
        <v>1</v>
      </c>
      <c r="N1100" s="94"/>
      <c r="O1100" s="91">
        <f t="shared" si="86"/>
        <v>0</v>
      </c>
      <c r="P1100" s="92">
        <v>4607109984710</v>
      </c>
      <c r="Q1100" s="95"/>
      <c r="R1100" s="137" t="s">
        <v>2922</v>
      </c>
    </row>
    <row r="1101" spans="1:18" ht="72.2" customHeight="1">
      <c r="A1101" s="96">
        <v>1088</v>
      </c>
      <c r="B1101" s="222">
        <v>6756</v>
      </c>
      <c r="C1101" s="188" t="s">
        <v>120</v>
      </c>
      <c r="D1101" s="184"/>
      <c r="E1101" s="235" t="s">
        <v>2920</v>
      </c>
      <c r="F1101" s="239" t="s">
        <v>2930</v>
      </c>
      <c r="G1101" s="231" t="s">
        <v>2931</v>
      </c>
      <c r="H1101" s="219" t="str">
        <f t="shared" si="85"/>
        <v>фото</v>
      </c>
      <c r="I1101" s="132" t="s">
        <v>2932</v>
      </c>
      <c r="J1101" s="133" t="s">
        <v>31</v>
      </c>
      <c r="K1101" s="134">
        <v>10</v>
      </c>
      <c r="L1101" s="182">
        <v>116</v>
      </c>
      <c r="M1101" s="213">
        <v>1</v>
      </c>
      <c r="N1101" s="94"/>
      <c r="O1101" s="91">
        <f t="shared" si="86"/>
        <v>0</v>
      </c>
      <c r="P1101" s="92">
        <v>4607109928721</v>
      </c>
      <c r="Q1101" s="95"/>
      <c r="R1101" s="137" t="s">
        <v>2922</v>
      </c>
    </row>
    <row r="1102" spans="1:18" ht="72.2" customHeight="1">
      <c r="A1102" s="96">
        <v>1089</v>
      </c>
      <c r="B1102" s="222">
        <v>6757</v>
      </c>
      <c r="C1102" s="188" t="s">
        <v>123</v>
      </c>
      <c r="D1102" s="184"/>
      <c r="E1102" s="235" t="s">
        <v>2920</v>
      </c>
      <c r="F1102" s="239" t="s">
        <v>2933</v>
      </c>
      <c r="G1102" s="231" t="s">
        <v>2934</v>
      </c>
      <c r="H1102" s="219" t="str">
        <f t="shared" si="85"/>
        <v>фото</v>
      </c>
      <c r="I1102" s="132" t="s">
        <v>2935</v>
      </c>
      <c r="J1102" s="133" t="s">
        <v>31</v>
      </c>
      <c r="K1102" s="134">
        <v>10</v>
      </c>
      <c r="L1102" s="182">
        <v>116</v>
      </c>
      <c r="M1102" s="213">
        <v>1</v>
      </c>
      <c r="N1102" s="94"/>
      <c r="O1102" s="91">
        <f t="shared" si="86"/>
        <v>0</v>
      </c>
      <c r="P1102" s="92">
        <v>4607109928707</v>
      </c>
      <c r="Q1102" s="95"/>
      <c r="R1102" s="137" t="s">
        <v>2922</v>
      </c>
    </row>
    <row r="1103" spans="1:18" ht="72.2" customHeight="1">
      <c r="A1103" s="96">
        <v>1090</v>
      </c>
      <c r="B1103" s="222">
        <v>2937</v>
      </c>
      <c r="C1103" s="188" t="s">
        <v>121</v>
      </c>
      <c r="D1103" s="184"/>
      <c r="E1103" s="235" t="s">
        <v>2920</v>
      </c>
      <c r="F1103" s="239" t="s">
        <v>2936</v>
      </c>
      <c r="G1103" s="231" t="s">
        <v>2937</v>
      </c>
      <c r="H1103" s="219" t="str">
        <f t="shared" si="85"/>
        <v>фото</v>
      </c>
      <c r="I1103" s="132" t="s">
        <v>2938</v>
      </c>
      <c r="J1103" s="133" t="s">
        <v>31</v>
      </c>
      <c r="K1103" s="134">
        <v>10</v>
      </c>
      <c r="L1103" s="182">
        <v>116</v>
      </c>
      <c r="M1103" s="213">
        <v>1</v>
      </c>
      <c r="N1103" s="94"/>
      <c r="O1103" s="91">
        <f t="shared" si="86"/>
        <v>0</v>
      </c>
      <c r="P1103" s="92">
        <v>4607109928714</v>
      </c>
      <c r="Q1103" s="95"/>
      <c r="R1103" s="137" t="s">
        <v>2922</v>
      </c>
    </row>
    <row r="1104" spans="1:18" ht="72.2" customHeight="1">
      <c r="A1104" s="96">
        <v>1091</v>
      </c>
      <c r="B1104" s="222">
        <v>13830</v>
      </c>
      <c r="C1104" s="188" t="s">
        <v>122</v>
      </c>
      <c r="D1104" s="184"/>
      <c r="E1104" s="235" t="s">
        <v>2920</v>
      </c>
      <c r="F1104" s="239" t="s">
        <v>2939</v>
      </c>
      <c r="G1104" s="231" t="s">
        <v>2940</v>
      </c>
      <c r="H1104" s="219" t="str">
        <f t="shared" ref="H1104:H1128" si="87">HYPERLINK("https://www.gardenbulbs.ru/images/VesnaOtherCL/thumbnails/"&amp;C1104&amp;".jpg","фото")</f>
        <v>фото</v>
      </c>
      <c r="I1104" s="132" t="s">
        <v>2941</v>
      </c>
      <c r="J1104" s="133" t="s">
        <v>31</v>
      </c>
      <c r="K1104" s="134">
        <v>10</v>
      </c>
      <c r="L1104" s="182">
        <v>116</v>
      </c>
      <c r="M1104" s="213">
        <v>1</v>
      </c>
      <c r="N1104" s="94"/>
      <c r="O1104" s="91">
        <f t="shared" ref="O1104:O1128" si="88">IF(ISERROR(L1104*N1104),0,L1104*N1104)</f>
        <v>0</v>
      </c>
      <c r="P1104" s="92">
        <v>4607109978900</v>
      </c>
      <c r="Q1104" s="95"/>
      <c r="R1104" s="137" t="s">
        <v>2922</v>
      </c>
    </row>
    <row r="1105" spans="1:18" ht="72.2" customHeight="1">
      <c r="A1105" s="96">
        <v>1092</v>
      </c>
      <c r="B1105" s="222">
        <v>5638</v>
      </c>
      <c r="C1105" s="188" t="s">
        <v>89</v>
      </c>
      <c r="D1105" s="184"/>
      <c r="E1105" s="235" t="s">
        <v>2920</v>
      </c>
      <c r="F1105" s="239" t="s">
        <v>1483</v>
      </c>
      <c r="G1105" s="231" t="s">
        <v>165</v>
      </c>
      <c r="H1105" s="219" t="str">
        <f t="shared" si="87"/>
        <v>фото</v>
      </c>
      <c r="I1105" s="132" t="s">
        <v>2942</v>
      </c>
      <c r="J1105" s="133" t="s">
        <v>37</v>
      </c>
      <c r="K1105" s="134">
        <v>10</v>
      </c>
      <c r="L1105" s="182">
        <v>108.5</v>
      </c>
      <c r="M1105" s="213">
        <v>1</v>
      </c>
      <c r="N1105" s="94"/>
      <c r="O1105" s="91">
        <f t="shared" si="88"/>
        <v>0</v>
      </c>
      <c r="P1105" s="92">
        <v>4607109938430</v>
      </c>
      <c r="Q1105" s="95"/>
      <c r="R1105" s="137" t="s">
        <v>2922</v>
      </c>
    </row>
    <row r="1106" spans="1:18" ht="72.2" customHeight="1">
      <c r="A1106" s="96">
        <v>1093</v>
      </c>
      <c r="B1106" s="222">
        <v>39</v>
      </c>
      <c r="C1106" s="188" t="s">
        <v>72</v>
      </c>
      <c r="D1106" s="184"/>
      <c r="E1106" s="235" t="s">
        <v>2920</v>
      </c>
      <c r="F1106" s="239" t="s">
        <v>109</v>
      </c>
      <c r="G1106" s="231" t="s">
        <v>113</v>
      </c>
      <c r="H1106" s="219" t="str">
        <f t="shared" si="87"/>
        <v>фото</v>
      </c>
      <c r="I1106" s="132" t="s">
        <v>2943</v>
      </c>
      <c r="J1106" s="133" t="s">
        <v>37</v>
      </c>
      <c r="K1106" s="134">
        <v>10</v>
      </c>
      <c r="L1106" s="182">
        <v>108.5</v>
      </c>
      <c r="M1106" s="213">
        <v>1</v>
      </c>
      <c r="N1106" s="94"/>
      <c r="O1106" s="91">
        <f t="shared" si="88"/>
        <v>0</v>
      </c>
      <c r="P1106" s="92">
        <v>4607109978917</v>
      </c>
      <c r="Q1106" s="95"/>
      <c r="R1106" s="137" t="s">
        <v>2922</v>
      </c>
    </row>
    <row r="1107" spans="1:18" ht="72.2" customHeight="1">
      <c r="A1107" s="96">
        <v>1094</v>
      </c>
      <c r="B1107" s="222">
        <v>793</v>
      </c>
      <c r="C1107" s="188" t="s">
        <v>73</v>
      </c>
      <c r="D1107" s="184"/>
      <c r="E1107" s="235" t="s">
        <v>2920</v>
      </c>
      <c r="F1107" s="239" t="s">
        <v>318</v>
      </c>
      <c r="G1107" s="231" t="s">
        <v>319</v>
      </c>
      <c r="H1107" s="219" t="str">
        <f t="shared" si="87"/>
        <v>фото</v>
      </c>
      <c r="I1107" s="132" t="s">
        <v>2944</v>
      </c>
      <c r="J1107" s="133" t="s">
        <v>37</v>
      </c>
      <c r="K1107" s="134">
        <v>10</v>
      </c>
      <c r="L1107" s="182">
        <v>109.4</v>
      </c>
      <c r="M1107" s="213">
        <v>1</v>
      </c>
      <c r="N1107" s="94"/>
      <c r="O1107" s="91">
        <f t="shared" si="88"/>
        <v>0</v>
      </c>
      <c r="P1107" s="92">
        <v>4607109978924</v>
      </c>
      <c r="Q1107" s="95"/>
      <c r="R1107" s="137" t="s">
        <v>2922</v>
      </c>
    </row>
    <row r="1108" spans="1:18" ht="72.2" customHeight="1">
      <c r="A1108" s="96">
        <v>1095</v>
      </c>
      <c r="B1108" s="222">
        <v>3683</v>
      </c>
      <c r="C1108" s="188" t="s">
        <v>2945</v>
      </c>
      <c r="D1108" s="184"/>
      <c r="E1108" s="235" t="s">
        <v>2946</v>
      </c>
      <c r="F1108" s="239" t="s">
        <v>318</v>
      </c>
      <c r="G1108" s="231" t="s">
        <v>319</v>
      </c>
      <c r="H1108" s="219" t="str">
        <f t="shared" si="87"/>
        <v>фото</v>
      </c>
      <c r="I1108" s="132" t="s">
        <v>2947</v>
      </c>
      <c r="J1108" s="133" t="s">
        <v>32</v>
      </c>
      <c r="K1108" s="134">
        <v>3</v>
      </c>
      <c r="L1108" s="182">
        <v>264.8</v>
      </c>
      <c r="M1108" s="213">
        <v>1</v>
      </c>
      <c r="N1108" s="94"/>
      <c r="O1108" s="91">
        <f t="shared" si="88"/>
        <v>0</v>
      </c>
      <c r="P1108" s="92">
        <v>4607109928691</v>
      </c>
      <c r="Q1108" s="95"/>
      <c r="R1108" s="137" t="s">
        <v>2948</v>
      </c>
    </row>
    <row r="1109" spans="1:18" ht="72.2" customHeight="1">
      <c r="A1109" s="96">
        <v>1096</v>
      </c>
      <c r="B1109" s="222">
        <v>1435</v>
      </c>
      <c r="C1109" s="188" t="s">
        <v>2949</v>
      </c>
      <c r="D1109" s="184"/>
      <c r="E1109" s="235" t="s">
        <v>2950</v>
      </c>
      <c r="F1109" s="239" t="s">
        <v>2951</v>
      </c>
      <c r="G1109" s="231" t="s">
        <v>2952</v>
      </c>
      <c r="H1109" s="219" t="str">
        <f t="shared" si="87"/>
        <v>фото</v>
      </c>
      <c r="I1109" s="132" t="s">
        <v>2953</v>
      </c>
      <c r="J1109" s="133" t="s">
        <v>51</v>
      </c>
      <c r="K1109" s="134">
        <v>1</v>
      </c>
      <c r="L1109" s="182">
        <v>174.5</v>
      </c>
      <c r="M1109" s="213">
        <v>1</v>
      </c>
      <c r="N1109" s="94"/>
      <c r="O1109" s="91">
        <f t="shared" si="88"/>
        <v>0</v>
      </c>
      <c r="P1109" s="92">
        <v>4607109914663</v>
      </c>
      <c r="Q1109" s="95"/>
      <c r="R1109" s="137" t="s">
        <v>2954</v>
      </c>
    </row>
    <row r="1110" spans="1:18" ht="72.2" customHeight="1">
      <c r="A1110" s="96">
        <v>1097</v>
      </c>
      <c r="B1110" s="222">
        <v>9247</v>
      </c>
      <c r="C1110" s="188" t="s">
        <v>74</v>
      </c>
      <c r="D1110" s="184"/>
      <c r="E1110" s="235" t="s">
        <v>2955</v>
      </c>
      <c r="F1110" s="239" t="s">
        <v>2956</v>
      </c>
      <c r="G1110" s="231" t="s">
        <v>2957</v>
      </c>
      <c r="H1110" s="219" t="str">
        <f t="shared" si="87"/>
        <v>фото</v>
      </c>
      <c r="I1110" s="132" t="s">
        <v>2944</v>
      </c>
      <c r="J1110" s="133" t="s">
        <v>30</v>
      </c>
      <c r="K1110" s="134">
        <v>10</v>
      </c>
      <c r="L1110" s="182">
        <v>71</v>
      </c>
      <c r="M1110" s="213">
        <v>1</v>
      </c>
      <c r="N1110" s="94"/>
      <c r="O1110" s="91">
        <f t="shared" si="88"/>
        <v>0</v>
      </c>
      <c r="P1110" s="92">
        <v>4607109985311</v>
      </c>
      <c r="Q1110" s="95"/>
      <c r="R1110" s="137" t="s">
        <v>2958</v>
      </c>
    </row>
    <row r="1111" spans="1:18" ht="72.2" customHeight="1">
      <c r="A1111" s="96">
        <v>1098</v>
      </c>
      <c r="B1111" s="222">
        <v>2861</v>
      </c>
      <c r="C1111" s="188" t="s">
        <v>2959</v>
      </c>
      <c r="D1111" s="184"/>
      <c r="E1111" s="235" t="s">
        <v>2960</v>
      </c>
      <c r="F1111" s="239" t="s">
        <v>2961</v>
      </c>
      <c r="G1111" s="231" t="s">
        <v>2962</v>
      </c>
      <c r="H1111" s="219" t="str">
        <f t="shared" si="87"/>
        <v>фото</v>
      </c>
      <c r="I1111" s="132" t="s">
        <v>2963</v>
      </c>
      <c r="J1111" s="133" t="s">
        <v>142</v>
      </c>
      <c r="K1111" s="134">
        <v>10</v>
      </c>
      <c r="L1111" s="182">
        <v>151</v>
      </c>
      <c r="M1111" s="213">
        <v>1</v>
      </c>
      <c r="N1111" s="94"/>
      <c r="O1111" s="91">
        <f t="shared" si="88"/>
        <v>0</v>
      </c>
      <c r="P1111" s="92">
        <v>4607109985984</v>
      </c>
      <c r="Q1111" s="95"/>
      <c r="R1111" s="137" t="s">
        <v>2964</v>
      </c>
    </row>
    <row r="1112" spans="1:18" ht="72" customHeight="1">
      <c r="A1112" s="96">
        <v>1099</v>
      </c>
      <c r="B1112" s="222">
        <v>2864</v>
      </c>
      <c r="C1112" s="188" t="s">
        <v>2965</v>
      </c>
      <c r="D1112" s="184"/>
      <c r="E1112" s="235" t="s">
        <v>2960</v>
      </c>
      <c r="F1112" s="239" t="s">
        <v>2966</v>
      </c>
      <c r="G1112" s="231" t="s">
        <v>2967</v>
      </c>
      <c r="H1112" s="219" t="str">
        <f t="shared" si="87"/>
        <v>фото</v>
      </c>
      <c r="I1112" s="132" t="s">
        <v>2968</v>
      </c>
      <c r="J1112" s="133" t="s">
        <v>142</v>
      </c>
      <c r="K1112" s="134">
        <v>10</v>
      </c>
      <c r="L1112" s="182">
        <v>151</v>
      </c>
      <c r="M1112" s="213">
        <v>1</v>
      </c>
      <c r="N1112" s="94"/>
      <c r="O1112" s="91">
        <f t="shared" si="88"/>
        <v>0</v>
      </c>
      <c r="P1112" s="92">
        <v>4607109985977</v>
      </c>
      <c r="Q1112" s="95"/>
      <c r="R1112" s="137" t="s">
        <v>2964</v>
      </c>
    </row>
    <row r="1113" spans="1:18" ht="72" customHeight="1">
      <c r="A1113" s="96">
        <v>1100</v>
      </c>
      <c r="B1113" s="222">
        <v>7520</v>
      </c>
      <c r="C1113" s="188" t="s">
        <v>2969</v>
      </c>
      <c r="D1113" s="184"/>
      <c r="E1113" s="235" t="s">
        <v>2960</v>
      </c>
      <c r="F1113" s="239" t="s">
        <v>2970</v>
      </c>
      <c r="G1113" s="231" t="s">
        <v>2971</v>
      </c>
      <c r="H1113" s="219" t="str">
        <f t="shared" si="87"/>
        <v>фото</v>
      </c>
      <c r="I1113" s="132" t="s">
        <v>2972</v>
      </c>
      <c r="J1113" s="133" t="s">
        <v>142</v>
      </c>
      <c r="K1113" s="134">
        <v>10</v>
      </c>
      <c r="L1113" s="182">
        <v>151</v>
      </c>
      <c r="M1113" s="213">
        <v>1</v>
      </c>
      <c r="N1113" s="94"/>
      <c r="O1113" s="91">
        <f t="shared" si="88"/>
        <v>0</v>
      </c>
      <c r="P1113" s="92">
        <v>4607109985991</v>
      </c>
      <c r="Q1113" s="95"/>
      <c r="R1113" s="137" t="s">
        <v>2964</v>
      </c>
    </row>
    <row r="1114" spans="1:18" ht="72.2" customHeight="1">
      <c r="A1114" s="96">
        <v>1101</v>
      </c>
      <c r="B1114" s="222">
        <v>2942</v>
      </c>
      <c r="C1114" s="188" t="s">
        <v>2973</v>
      </c>
      <c r="D1114" s="184"/>
      <c r="E1114" s="235" t="s">
        <v>2960</v>
      </c>
      <c r="F1114" s="239" t="s">
        <v>2974</v>
      </c>
      <c r="G1114" s="231" t="s">
        <v>2975</v>
      </c>
      <c r="H1114" s="219" t="str">
        <f t="shared" si="87"/>
        <v>фото</v>
      </c>
      <c r="I1114" s="132" t="s">
        <v>2976</v>
      </c>
      <c r="J1114" s="133" t="s">
        <v>142</v>
      </c>
      <c r="K1114" s="134">
        <v>10</v>
      </c>
      <c r="L1114" s="182">
        <v>151</v>
      </c>
      <c r="M1114" s="213">
        <v>1</v>
      </c>
      <c r="N1114" s="94"/>
      <c r="O1114" s="91">
        <f t="shared" si="88"/>
        <v>0</v>
      </c>
      <c r="P1114" s="92">
        <v>4607109986004</v>
      </c>
      <c r="Q1114" s="95"/>
      <c r="R1114" s="137" t="s">
        <v>2964</v>
      </c>
    </row>
    <row r="1115" spans="1:18" ht="72.2" customHeight="1">
      <c r="A1115" s="96">
        <v>1102</v>
      </c>
      <c r="B1115" s="222">
        <v>308</v>
      </c>
      <c r="C1115" s="188" t="s">
        <v>2977</v>
      </c>
      <c r="D1115" s="184"/>
      <c r="E1115" s="235" t="s">
        <v>2960</v>
      </c>
      <c r="F1115" s="239" t="s">
        <v>318</v>
      </c>
      <c r="G1115" s="231" t="s">
        <v>2978</v>
      </c>
      <c r="H1115" s="219" t="str">
        <f t="shared" si="87"/>
        <v>фото</v>
      </c>
      <c r="I1115" s="132" t="s">
        <v>2979</v>
      </c>
      <c r="J1115" s="133" t="s">
        <v>142</v>
      </c>
      <c r="K1115" s="134">
        <v>10</v>
      </c>
      <c r="L1115" s="182">
        <v>127</v>
      </c>
      <c r="M1115" s="213">
        <v>1</v>
      </c>
      <c r="N1115" s="94"/>
      <c r="O1115" s="91">
        <f t="shared" si="88"/>
        <v>0</v>
      </c>
      <c r="P1115" s="92">
        <v>4607109986011</v>
      </c>
      <c r="Q1115" s="95"/>
      <c r="R1115" s="137" t="s">
        <v>2964</v>
      </c>
    </row>
    <row r="1116" spans="1:18" ht="72.2" customHeight="1">
      <c r="A1116" s="96">
        <v>1103</v>
      </c>
      <c r="B1116" s="222">
        <v>2941</v>
      </c>
      <c r="C1116" s="188" t="s">
        <v>2980</v>
      </c>
      <c r="D1116" s="184"/>
      <c r="E1116" s="235" t="s">
        <v>2960</v>
      </c>
      <c r="F1116" s="239" t="s">
        <v>2981</v>
      </c>
      <c r="G1116" s="231" t="s">
        <v>2982</v>
      </c>
      <c r="H1116" s="219" t="str">
        <f t="shared" si="87"/>
        <v>фото</v>
      </c>
      <c r="I1116" s="132" t="s">
        <v>2983</v>
      </c>
      <c r="J1116" s="133" t="s">
        <v>142</v>
      </c>
      <c r="K1116" s="134">
        <v>10</v>
      </c>
      <c r="L1116" s="182">
        <v>151</v>
      </c>
      <c r="M1116" s="213">
        <v>1</v>
      </c>
      <c r="N1116" s="94"/>
      <c r="O1116" s="91">
        <f t="shared" si="88"/>
        <v>0</v>
      </c>
      <c r="P1116" s="92">
        <v>4607109986028</v>
      </c>
      <c r="Q1116" s="95"/>
      <c r="R1116" s="137" t="s">
        <v>2964</v>
      </c>
    </row>
    <row r="1117" spans="1:18" ht="72.2" customHeight="1">
      <c r="A1117" s="96">
        <v>1104</v>
      </c>
      <c r="B1117" s="222">
        <v>3052</v>
      </c>
      <c r="C1117" s="188" t="s">
        <v>75</v>
      </c>
      <c r="D1117" s="184"/>
      <c r="E1117" s="235" t="s">
        <v>2984</v>
      </c>
      <c r="F1117" s="239" t="s">
        <v>2985</v>
      </c>
      <c r="G1117" s="231" t="s">
        <v>2986</v>
      </c>
      <c r="H1117" s="219" t="str">
        <f t="shared" si="87"/>
        <v>фото</v>
      </c>
      <c r="I1117" s="132" t="s">
        <v>2987</v>
      </c>
      <c r="J1117" s="133" t="s">
        <v>30</v>
      </c>
      <c r="K1117" s="134">
        <v>10</v>
      </c>
      <c r="L1117" s="182">
        <v>173</v>
      </c>
      <c r="M1117" s="213">
        <v>1</v>
      </c>
      <c r="N1117" s="94"/>
      <c r="O1117" s="91">
        <f t="shared" si="88"/>
        <v>0</v>
      </c>
      <c r="P1117" s="92">
        <v>4607109944042</v>
      </c>
      <c r="Q1117" s="95"/>
      <c r="R1117" s="137" t="s">
        <v>2988</v>
      </c>
    </row>
    <row r="1118" spans="1:18" ht="72.2" customHeight="1">
      <c r="A1118" s="96">
        <v>1105</v>
      </c>
      <c r="B1118" s="222">
        <v>16116</v>
      </c>
      <c r="C1118" s="188" t="s">
        <v>76</v>
      </c>
      <c r="D1118" s="184"/>
      <c r="E1118" s="235" t="s">
        <v>2989</v>
      </c>
      <c r="F1118" s="239" t="s">
        <v>2990</v>
      </c>
      <c r="G1118" s="231" t="s">
        <v>369</v>
      </c>
      <c r="H1118" s="219" t="str">
        <f t="shared" si="87"/>
        <v>фото</v>
      </c>
      <c r="I1118" s="132" t="s">
        <v>2991</v>
      </c>
      <c r="J1118" s="133" t="s">
        <v>31</v>
      </c>
      <c r="K1118" s="134">
        <v>10</v>
      </c>
      <c r="L1118" s="182">
        <v>88.5</v>
      </c>
      <c r="M1118" s="213">
        <v>1</v>
      </c>
      <c r="N1118" s="94"/>
      <c r="O1118" s="91">
        <f t="shared" si="88"/>
        <v>0</v>
      </c>
      <c r="P1118" s="92">
        <v>4607109984697</v>
      </c>
      <c r="Q1118" s="95"/>
      <c r="R1118" s="137" t="s">
        <v>2992</v>
      </c>
    </row>
    <row r="1119" spans="1:18" ht="72.2" customHeight="1">
      <c r="A1119" s="96">
        <v>1106</v>
      </c>
      <c r="B1119" s="222">
        <v>2906</v>
      </c>
      <c r="C1119" s="188" t="s">
        <v>77</v>
      </c>
      <c r="D1119" s="184"/>
      <c r="E1119" s="235" t="s">
        <v>2989</v>
      </c>
      <c r="F1119" s="239" t="s">
        <v>2993</v>
      </c>
      <c r="G1119" s="231" t="s">
        <v>2994</v>
      </c>
      <c r="H1119" s="219" t="str">
        <f t="shared" si="87"/>
        <v>фото</v>
      </c>
      <c r="I1119" s="132" t="s">
        <v>2995</v>
      </c>
      <c r="J1119" s="133" t="s">
        <v>31</v>
      </c>
      <c r="K1119" s="134">
        <v>10</v>
      </c>
      <c r="L1119" s="182">
        <v>88.5</v>
      </c>
      <c r="M1119" s="213">
        <v>1</v>
      </c>
      <c r="N1119" s="94"/>
      <c r="O1119" s="91">
        <f t="shared" si="88"/>
        <v>0</v>
      </c>
      <c r="P1119" s="92">
        <v>4607109984703</v>
      </c>
      <c r="Q1119" s="95"/>
      <c r="R1119" s="137" t="s">
        <v>2992</v>
      </c>
    </row>
    <row r="1120" spans="1:18" ht="72.2" customHeight="1">
      <c r="A1120" s="96">
        <v>1107</v>
      </c>
      <c r="B1120" s="222">
        <v>211</v>
      </c>
      <c r="C1120" s="188" t="s">
        <v>2996</v>
      </c>
      <c r="D1120" s="184"/>
      <c r="E1120" s="235" t="s">
        <v>2989</v>
      </c>
      <c r="F1120" s="239" t="s">
        <v>2997</v>
      </c>
      <c r="G1120" s="231" t="s">
        <v>2998</v>
      </c>
      <c r="H1120" s="219" t="str">
        <f t="shared" si="87"/>
        <v>фото</v>
      </c>
      <c r="I1120" s="132" t="s">
        <v>2999</v>
      </c>
      <c r="J1120" s="133" t="s">
        <v>31</v>
      </c>
      <c r="K1120" s="134">
        <v>10</v>
      </c>
      <c r="L1120" s="182">
        <v>88.5</v>
      </c>
      <c r="M1120" s="213">
        <v>1</v>
      </c>
      <c r="N1120" s="94"/>
      <c r="O1120" s="91">
        <f t="shared" si="88"/>
        <v>0</v>
      </c>
      <c r="P1120" s="92">
        <v>4607109984680</v>
      </c>
      <c r="Q1120" s="95"/>
      <c r="R1120" s="137" t="s">
        <v>2992</v>
      </c>
    </row>
    <row r="1121" spans="1:18" ht="72.2" customHeight="1">
      <c r="A1121" s="96">
        <v>1108</v>
      </c>
      <c r="B1121" s="222">
        <v>208</v>
      </c>
      <c r="C1121" s="188" t="s">
        <v>3000</v>
      </c>
      <c r="D1121" s="184"/>
      <c r="E1121" s="235" t="s">
        <v>2989</v>
      </c>
      <c r="F1121" s="239" t="s">
        <v>3001</v>
      </c>
      <c r="G1121" s="231" t="s">
        <v>377</v>
      </c>
      <c r="H1121" s="219" t="str">
        <f t="shared" si="87"/>
        <v>фото</v>
      </c>
      <c r="I1121" s="132" t="s">
        <v>3002</v>
      </c>
      <c r="J1121" s="133" t="s">
        <v>31</v>
      </c>
      <c r="K1121" s="134">
        <v>10</v>
      </c>
      <c r="L1121" s="182">
        <v>88.5</v>
      </c>
      <c r="M1121" s="213">
        <v>1</v>
      </c>
      <c r="N1121" s="94"/>
      <c r="O1121" s="91">
        <f t="shared" si="88"/>
        <v>0</v>
      </c>
      <c r="P1121" s="92">
        <v>4607109984673</v>
      </c>
      <c r="Q1121" s="95"/>
      <c r="R1121" s="137" t="s">
        <v>2992</v>
      </c>
    </row>
    <row r="1122" spans="1:18" ht="72.2" customHeight="1">
      <c r="A1122" s="96">
        <v>1109</v>
      </c>
      <c r="B1122" s="222">
        <v>215</v>
      </c>
      <c r="C1122" s="188" t="s">
        <v>78</v>
      </c>
      <c r="D1122" s="184"/>
      <c r="E1122" s="235" t="s">
        <v>2989</v>
      </c>
      <c r="F1122" s="239" t="s">
        <v>3003</v>
      </c>
      <c r="G1122" s="231" t="s">
        <v>3004</v>
      </c>
      <c r="H1122" s="219" t="str">
        <f t="shared" si="87"/>
        <v>фото</v>
      </c>
      <c r="I1122" s="132" t="s">
        <v>3005</v>
      </c>
      <c r="J1122" s="133" t="s">
        <v>31</v>
      </c>
      <c r="K1122" s="134">
        <v>10</v>
      </c>
      <c r="L1122" s="182">
        <v>88.5</v>
      </c>
      <c r="M1122" s="213">
        <v>1</v>
      </c>
      <c r="N1122" s="94"/>
      <c r="O1122" s="91">
        <f t="shared" si="88"/>
        <v>0</v>
      </c>
      <c r="P1122" s="92">
        <v>4607109984666</v>
      </c>
      <c r="Q1122" s="95"/>
      <c r="R1122" s="137" t="s">
        <v>2992</v>
      </c>
    </row>
    <row r="1123" spans="1:18" ht="72.2" customHeight="1">
      <c r="A1123" s="96">
        <v>1110</v>
      </c>
      <c r="B1123" s="222">
        <v>228</v>
      </c>
      <c r="C1123" s="188" t="s">
        <v>80</v>
      </c>
      <c r="D1123" s="184"/>
      <c r="E1123" s="235" t="s">
        <v>2989</v>
      </c>
      <c r="F1123" s="239" t="s">
        <v>3006</v>
      </c>
      <c r="G1123" s="231" t="s">
        <v>381</v>
      </c>
      <c r="H1123" s="219" t="str">
        <f t="shared" si="87"/>
        <v>фото</v>
      </c>
      <c r="I1123" s="132" t="s">
        <v>3007</v>
      </c>
      <c r="J1123" s="133" t="s">
        <v>31</v>
      </c>
      <c r="K1123" s="134">
        <v>10</v>
      </c>
      <c r="L1123" s="182">
        <v>88.5</v>
      </c>
      <c r="M1123" s="213">
        <v>1</v>
      </c>
      <c r="N1123" s="94"/>
      <c r="O1123" s="91">
        <f t="shared" si="88"/>
        <v>0</v>
      </c>
      <c r="P1123" s="92">
        <v>4607109978610</v>
      </c>
      <c r="Q1123" s="95"/>
      <c r="R1123" s="137" t="s">
        <v>2992</v>
      </c>
    </row>
    <row r="1124" spans="1:18" ht="72.2" customHeight="1">
      <c r="A1124" s="96">
        <v>1111</v>
      </c>
      <c r="B1124" s="222">
        <v>235</v>
      </c>
      <c r="C1124" s="188" t="s">
        <v>79</v>
      </c>
      <c r="D1124" s="184"/>
      <c r="E1124" s="235" t="s">
        <v>2989</v>
      </c>
      <c r="F1124" s="239" t="s">
        <v>3808</v>
      </c>
      <c r="G1124" s="231" t="s">
        <v>3809</v>
      </c>
      <c r="H1124" s="219" t="str">
        <f t="shared" si="87"/>
        <v>фото</v>
      </c>
      <c r="I1124" s="132" t="s">
        <v>3008</v>
      </c>
      <c r="J1124" s="133" t="s">
        <v>31</v>
      </c>
      <c r="K1124" s="134">
        <v>10</v>
      </c>
      <c r="L1124" s="182">
        <v>88.5</v>
      </c>
      <c r="M1124" s="213">
        <v>1</v>
      </c>
      <c r="N1124" s="94"/>
      <c r="O1124" s="91">
        <f t="shared" si="88"/>
        <v>0</v>
      </c>
      <c r="P1124" s="92">
        <v>4607109978603</v>
      </c>
      <c r="Q1124" s="95"/>
      <c r="R1124" s="137" t="s">
        <v>2992</v>
      </c>
    </row>
    <row r="1125" spans="1:18" ht="72.2" customHeight="1">
      <c r="A1125" s="96">
        <v>1112</v>
      </c>
      <c r="B1125" s="222">
        <v>238</v>
      </c>
      <c r="C1125" s="188" t="s">
        <v>105</v>
      </c>
      <c r="D1125" s="184"/>
      <c r="E1125" s="235" t="s">
        <v>3009</v>
      </c>
      <c r="F1125" s="239" t="s">
        <v>3010</v>
      </c>
      <c r="G1125" s="231" t="s">
        <v>3011</v>
      </c>
      <c r="H1125" s="219" t="str">
        <f t="shared" si="87"/>
        <v>фото</v>
      </c>
      <c r="I1125" s="132" t="s">
        <v>3012</v>
      </c>
      <c r="J1125" s="133" t="s">
        <v>13</v>
      </c>
      <c r="K1125" s="134">
        <v>2</v>
      </c>
      <c r="L1125" s="182">
        <v>158.69999999999999</v>
      </c>
      <c r="M1125" s="213">
        <v>1</v>
      </c>
      <c r="N1125" s="94"/>
      <c r="O1125" s="91">
        <f t="shared" si="88"/>
        <v>0</v>
      </c>
      <c r="P1125" s="92">
        <v>4607109978566</v>
      </c>
      <c r="Q1125" s="95"/>
      <c r="R1125" s="137" t="s">
        <v>3013</v>
      </c>
    </row>
    <row r="1126" spans="1:18" ht="72.2" customHeight="1">
      <c r="A1126" s="96">
        <v>1113</v>
      </c>
      <c r="B1126" s="222">
        <v>6760</v>
      </c>
      <c r="C1126" s="188" t="s">
        <v>81</v>
      </c>
      <c r="D1126" s="184"/>
      <c r="E1126" s="235" t="s">
        <v>3009</v>
      </c>
      <c r="F1126" s="239" t="s">
        <v>3014</v>
      </c>
      <c r="G1126" s="231" t="s">
        <v>3810</v>
      </c>
      <c r="H1126" s="219" t="str">
        <f t="shared" si="87"/>
        <v>фото</v>
      </c>
      <c r="I1126" s="132" t="s">
        <v>3015</v>
      </c>
      <c r="J1126" s="133" t="s">
        <v>3801</v>
      </c>
      <c r="K1126" s="134">
        <v>2</v>
      </c>
      <c r="L1126" s="182">
        <v>136.19999999999999</v>
      </c>
      <c r="M1126" s="213">
        <v>1</v>
      </c>
      <c r="N1126" s="94"/>
      <c r="O1126" s="91">
        <f t="shared" si="88"/>
        <v>0</v>
      </c>
      <c r="P1126" s="92">
        <v>4607109978573</v>
      </c>
      <c r="Q1126" s="95"/>
      <c r="R1126" s="137" t="s">
        <v>3013</v>
      </c>
    </row>
    <row r="1127" spans="1:18" ht="72.2" customHeight="1">
      <c r="A1127" s="96">
        <v>1114</v>
      </c>
      <c r="B1127" s="222">
        <v>418</v>
      </c>
      <c r="C1127" s="188" t="s">
        <v>3016</v>
      </c>
      <c r="D1127" s="184"/>
      <c r="E1127" s="235" t="s">
        <v>3017</v>
      </c>
      <c r="F1127" s="239" t="s">
        <v>2716</v>
      </c>
      <c r="G1127" s="231" t="s">
        <v>3018</v>
      </c>
      <c r="H1127" s="219" t="str">
        <f t="shared" si="87"/>
        <v>фото</v>
      </c>
      <c r="I1127" s="132" t="s">
        <v>3019</v>
      </c>
      <c r="J1127" s="133" t="s">
        <v>28</v>
      </c>
      <c r="K1127" s="134">
        <v>2</v>
      </c>
      <c r="L1127" s="182">
        <v>145.69999999999999</v>
      </c>
      <c r="M1127" s="213">
        <v>1</v>
      </c>
      <c r="N1127" s="94"/>
      <c r="O1127" s="91">
        <f t="shared" si="88"/>
        <v>0</v>
      </c>
      <c r="P1127" s="92">
        <v>4607109969250</v>
      </c>
      <c r="Q1127" s="95"/>
      <c r="R1127" s="137" t="s">
        <v>3020</v>
      </c>
    </row>
    <row r="1128" spans="1:18" ht="72.2" customHeight="1">
      <c r="A1128" s="96">
        <v>1115</v>
      </c>
      <c r="B1128" s="222">
        <v>249</v>
      </c>
      <c r="C1128" s="188" t="s">
        <v>3021</v>
      </c>
      <c r="D1128" s="184"/>
      <c r="E1128" s="235" t="s">
        <v>3017</v>
      </c>
      <c r="F1128" s="239" t="s">
        <v>3022</v>
      </c>
      <c r="G1128" s="231" t="s">
        <v>3023</v>
      </c>
      <c r="H1128" s="219" t="str">
        <f t="shared" si="87"/>
        <v>фото</v>
      </c>
      <c r="I1128" s="132" t="s">
        <v>3024</v>
      </c>
      <c r="J1128" s="133" t="s">
        <v>28</v>
      </c>
      <c r="K1128" s="134">
        <v>2</v>
      </c>
      <c r="L1128" s="182">
        <v>145.69999999999999</v>
      </c>
      <c r="M1128" s="213">
        <v>1</v>
      </c>
      <c r="N1128" s="94"/>
      <c r="O1128" s="91">
        <f t="shared" si="88"/>
        <v>0</v>
      </c>
      <c r="P1128" s="92">
        <v>4607109988596</v>
      </c>
      <c r="Q1128" s="95"/>
      <c r="R1128" s="137" t="s">
        <v>3020</v>
      </c>
    </row>
    <row r="1129" spans="1:18" ht="14.25">
      <c r="A1129" s="96">
        <v>1116</v>
      </c>
      <c r="B1129" s="139"/>
      <c r="C1129" s="28"/>
      <c r="D1129" s="186"/>
      <c r="E1129" s="226"/>
      <c r="F1129" s="139"/>
      <c r="G1129" s="28"/>
      <c r="H1129" s="28"/>
      <c r="I1129" s="28"/>
      <c r="J1129" s="124"/>
      <c r="K1129" s="28"/>
      <c r="L1129" s="28"/>
      <c r="M1129" s="140"/>
      <c r="N1129" s="28"/>
      <c r="O1129" s="28"/>
      <c r="P1129" s="28"/>
      <c r="Q1129" s="28"/>
      <c r="R1129" s="70"/>
    </row>
    <row r="1130" spans="1:18" ht="18.75">
      <c r="A1130" s="96">
        <v>1117</v>
      </c>
      <c r="B1130" s="141"/>
      <c r="C1130" s="141"/>
      <c r="D1130" s="187"/>
      <c r="E1130" s="227" t="s">
        <v>3025</v>
      </c>
      <c r="F1130" s="142"/>
      <c r="G1130" s="142"/>
      <c r="H1130" s="143"/>
      <c r="I1130" s="143"/>
      <c r="J1130" s="144"/>
      <c r="K1130" s="143"/>
      <c r="L1130" s="143"/>
      <c r="M1130" s="145"/>
      <c r="N1130" s="143"/>
      <c r="O1130" s="143"/>
      <c r="P1130" s="143"/>
      <c r="Q1130" s="143"/>
      <c r="R1130" s="70"/>
    </row>
    <row r="1131" spans="1:18" ht="15.75">
      <c r="A1131" s="96">
        <v>1118</v>
      </c>
      <c r="B1131" s="87"/>
      <c r="C1131" s="108"/>
      <c r="D1131" s="109"/>
      <c r="E1131" s="224" t="s">
        <v>3026</v>
      </c>
      <c r="F1131" s="88"/>
      <c r="G1131" s="146"/>
      <c r="H1131" s="147"/>
      <c r="I1131" s="148"/>
      <c r="J1131" s="148"/>
      <c r="K1131" s="148"/>
      <c r="L1131" s="149"/>
      <c r="M1131" s="148"/>
      <c r="N1131" s="148"/>
      <c r="O1131" s="114"/>
      <c r="P1131" s="115"/>
      <c r="Q1131" s="116"/>
      <c r="R1131" s="70"/>
    </row>
    <row r="1132" spans="1:18" ht="132">
      <c r="A1132" s="96">
        <v>1119</v>
      </c>
      <c r="B1132" s="222">
        <v>6518</v>
      </c>
      <c r="C1132" s="185" t="s">
        <v>94</v>
      </c>
      <c r="D1132" s="183"/>
      <c r="E1132" s="235" t="s">
        <v>85</v>
      </c>
      <c r="F1132" s="239" t="s">
        <v>2812</v>
      </c>
      <c r="G1132" s="231" t="s">
        <v>3027</v>
      </c>
      <c r="H1132" s="219" t="str">
        <f>HYPERLINK("https://www.gardenbulbs.ru/images/vesna_CL/thumbnails/"&amp;C1132&amp;".jpg","фото")</f>
        <v>фото</v>
      </c>
      <c r="I1132" s="132" t="s">
        <v>3028</v>
      </c>
      <c r="J1132" s="133" t="s">
        <v>13</v>
      </c>
      <c r="K1132" s="134">
        <v>1</v>
      </c>
      <c r="L1132" s="182">
        <v>230.79999999999998</v>
      </c>
      <c r="M1132" s="213">
        <v>1</v>
      </c>
      <c r="N1132" s="94"/>
      <c r="O1132" s="91">
        <f t="shared" ref="O1132:O1135" si="89">IF(ISERROR(L1132*N1132),0,L1132*N1132)</f>
        <v>0</v>
      </c>
      <c r="P1132" s="92">
        <v>4607109930564</v>
      </c>
      <c r="Q1132" s="95"/>
      <c r="R1132" s="137" t="s">
        <v>94</v>
      </c>
    </row>
    <row r="1133" spans="1:18" ht="72.2" customHeight="1">
      <c r="A1133" s="96">
        <v>1120</v>
      </c>
      <c r="B1133" s="222">
        <v>6519</v>
      </c>
      <c r="C1133" s="185" t="s">
        <v>97</v>
      </c>
      <c r="D1133" s="183"/>
      <c r="E1133" s="235" t="s">
        <v>85</v>
      </c>
      <c r="F1133" s="239" t="s">
        <v>3029</v>
      </c>
      <c r="G1133" s="231" t="s">
        <v>3030</v>
      </c>
      <c r="H1133" s="219" t="str">
        <f>HYPERLINK("https://www.gardenbulbs.ru/images/vesna_CL/thumbnails/"&amp;C1133&amp;".jpg","фото")</f>
        <v>фото</v>
      </c>
      <c r="I1133" s="132" t="s">
        <v>96</v>
      </c>
      <c r="J1133" s="133" t="s">
        <v>13</v>
      </c>
      <c r="K1133" s="134">
        <v>1</v>
      </c>
      <c r="L1133" s="182">
        <v>230.79999999999998</v>
      </c>
      <c r="M1133" s="213">
        <v>1</v>
      </c>
      <c r="N1133" s="94"/>
      <c r="O1133" s="91">
        <f t="shared" si="89"/>
        <v>0</v>
      </c>
      <c r="P1133" s="92">
        <v>4607109930557</v>
      </c>
      <c r="Q1133" s="95"/>
      <c r="R1133" s="137" t="s">
        <v>97</v>
      </c>
    </row>
    <row r="1134" spans="1:18" ht="72.2" customHeight="1">
      <c r="A1134" s="96">
        <v>1121</v>
      </c>
      <c r="B1134" s="222">
        <v>5875</v>
      </c>
      <c r="C1134" s="185" t="s">
        <v>145</v>
      </c>
      <c r="D1134" s="183"/>
      <c r="E1134" s="235" t="s">
        <v>85</v>
      </c>
      <c r="F1134" s="239" t="s">
        <v>3031</v>
      </c>
      <c r="G1134" s="231" t="s">
        <v>3032</v>
      </c>
      <c r="H1134" s="219" t="str">
        <f>HYPERLINK("https://www.gardenbulbs.ru/images/vesna_CL/thumbnails/"&amp;C1134&amp;".jpg","фото")</f>
        <v>фото</v>
      </c>
      <c r="I1134" s="132" t="s">
        <v>95</v>
      </c>
      <c r="J1134" s="133" t="s">
        <v>13</v>
      </c>
      <c r="K1134" s="134">
        <v>1</v>
      </c>
      <c r="L1134" s="182">
        <v>230.79999999999998</v>
      </c>
      <c r="M1134" s="213">
        <v>1</v>
      </c>
      <c r="N1134" s="94"/>
      <c r="O1134" s="91">
        <f t="shared" si="89"/>
        <v>0</v>
      </c>
      <c r="P1134" s="92">
        <v>4607109934678</v>
      </c>
      <c r="Q1134" s="95"/>
      <c r="R1134" s="137" t="s">
        <v>145</v>
      </c>
    </row>
    <row r="1135" spans="1:18" ht="72.2" customHeight="1">
      <c r="A1135" s="96">
        <v>1122</v>
      </c>
      <c r="B1135" s="222">
        <v>5880</v>
      </c>
      <c r="C1135" s="185" t="s">
        <v>146</v>
      </c>
      <c r="D1135" s="183"/>
      <c r="E1135" s="235" t="s">
        <v>85</v>
      </c>
      <c r="F1135" s="239" t="s">
        <v>3033</v>
      </c>
      <c r="G1135" s="231" t="s">
        <v>3034</v>
      </c>
      <c r="H1135" s="219" t="str">
        <f>HYPERLINK("https://www.gardenbulbs.ru/images/vesna_CL/thumbnails/"&amp;C1135&amp;".jpg","фото")</f>
        <v>фото</v>
      </c>
      <c r="I1135" s="132" t="s">
        <v>87</v>
      </c>
      <c r="J1135" s="133" t="s">
        <v>13</v>
      </c>
      <c r="K1135" s="134">
        <v>1</v>
      </c>
      <c r="L1135" s="182">
        <v>230.79999999999998</v>
      </c>
      <c r="M1135" s="213">
        <v>1</v>
      </c>
      <c r="N1135" s="94"/>
      <c r="O1135" s="91">
        <f t="shared" si="89"/>
        <v>0</v>
      </c>
      <c r="P1135" s="92">
        <v>4607109934647</v>
      </c>
      <c r="Q1135" s="95"/>
      <c r="R1135" s="137" t="s">
        <v>146</v>
      </c>
    </row>
    <row r="1136" spans="1:18" ht="15.75">
      <c r="A1136" s="96">
        <v>1123</v>
      </c>
      <c r="B1136" s="87"/>
      <c r="C1136" s="108"/>
      <c r="D1136" s="109"/>
      <c r="E1136" s="224" t="s">
        <v>3025</v>
      </c>
      <c r="F1136" s="88"/>
      <c r="G1136" s="146"/>
      <c r="H1136" s="147"/>
      <c r="I1136" s="148"/>
      <c r="J1136" s="148"/>
      <c r="K1136" s="148"/>
      <c r="L1136" s="149"/>
      <c r="M1136" s="148"/>
      <c r="N1136" s="148"/>
      <c r="O1136" s="114"/>
      <c r="P1136" s="115"/>
      <c r="Q1136" s="116"/>
      <c r="R1136" s="70"/>
    </row>
    <row r="1137" spans="1:18" ht="72.2" customHeight="1">
      <c r="A1137" s="96">
        <v>1124</v>
      </c>
      <c r="B1137" s="222">
        <v>5883</v>
      </c>
      <c r="C1137" s="185" t="s">
        <v>3811</v>
      </c>
      <c r="D1137" s="183"/>
      <c r="E1137" s="235" t="s">
        <v>3035</v>
      </c>
      <c r="F1137" s="239" t="s">
        <v>3812</v>
      </c>
      <c r="G1137" s="231" t="s">
        <v>3813</v>
      </c>
      <c r="H1137" s="219" t="str">
        <f t="shared" ref="H1137:H1149" si="90">HYPERLINK("https://www.gardenbulbs.ru/images/vesna_CL/thumbnails/"&amp;C1137&amp;".jpg","фото")</f>
        <v>фото</v>
      </c>
      <c r="I1137" s="132" t="s">
        <v>3814</v>
      </c>
      <c r="J1137" s="133" t="s">
        <v>58</v>
      </c>
      <c r="K1137" s="134">
        <v>1</v>
      </c>
      <c r="L1137" s="182">
        <v>362.6</v>
      </c>
      <c r="M1137" s="213">
        <v>1</v>
      </c>
      <c r="N1137" s="94"/>
      <c r="O1137" s="91">
        <f t="shared" ref="O1137:O1149" si="91">IF(ISERROR(L1137*N1137),0,L1137*N1137)</f>
        <v>0</v>
      </c>
      <c r="P1137" s="92">
        <v>4607109934623</v>
      </c>
      <c r="Q1137" s="95"/>
      <c r="R1137" s="137" t="s">
        <v>3811</v>
      </c>
    </row>
    <row r="1138" spans="1:18" ht="72.2" customHeight="1">
      <c r="A1138" s="96">
        <v>1125</v>
      </c>
      <c r="B1138" s="222">
        <v>7496</v>
      </c>
      <c r="C1138" s="185" t="s">
        <v>103</v>
      </c>
      <c r="D1138" s="183"/>
      <c r="E1138" s="235" t="s">
        <v>3035</v>
      </c>
      <c r="F1138" s="239" t="s">
        <v>3036</v>
      </c>
      <c r="G1138" s="231" t="s">
        <v>3037</v>
      </c>
      <c r="H1138" s="219" t="str">
        <f t="shared" si="90"/>
        <v>фото</v>
      </c>
      <c r="I1138" s="132" t="s">
        <v>3038</v>
      </c>
      <c r="J1138" s="133" t="s">
        <v>3049</v>
      </c>
      <c r="K1138" s="134">
        <v>1</v>
      </c>
      <c r="L1138" s="182">
        <v>309.8</v>
      </c>
      <c r="M1138" s="213">
        <v>1</v>
      </c>
      <c r="N1138" s="94"/>
      <c r="O1138" s="91">
        <f t="shared" si="91"/>
        <v>0</v>
      </c>
      <c r="P1138" s="92">
        <v>4607109938676</v>
      </c>
      <c r="Q1138" s="93"/>
      <c r="R1138" s="137" t="s">
        <v>103</v>
      </c>
    </row>
    <row r="1139" spans="1:18" ht="72.2" customHeight="1">
      <c r="A1139" s="96">
        <v>1126</v>
      </c>
      <c r="B1139" s="222">
        <v>5884</v>
      </c>
      <c r="C1139" s="185" t="s">
        <v>3815</v>
      </c>
      <c r="D1139" s="183"/>
      <c r="E1139" s="235" t="s">
        <v>3035</v>
      </c>
      <c r="F1139" s="239" t="s">
        <v>3816</v>
      </c>
      <c r="G1139" s="231" t="s">
        <v>3817</v>
      </c>
      <c r="H1139" s="219" t="str">
        <f t="shared" si="90"/>
        <v>фото</v>
      </c>
      <c r="I1139" s="132" t="s">
        <v>3818</v>
      </c>
      <c r="J1139" s="133" t="s">
        <v>58</v>
      </c>
      <c r="K1139" s="134">
        <v>1</v>
      </c>
      <c r="L1139" s="182">
        <v>362.6</v>
      </c>
      <c r="M1139" s="213">
        <v>1</v>
      </c>
      <c r="N1139" s="94"/>
      <c r="O1139" s="91">
        <f t="shared" si="91"/>
        <v>0</v>
      </c>
      <c r="P1139" s="92">
        <v>4607109934616</v>
      </c>
      <c r="Q1139" s="95"/>
      <c r="R1139" s="137" t="s">
        <v>3815</v>
      </c>
    </row>
    <row r="1140" spans="1:18" ht="72.2" customHeight="1">
      <c r="A1140" s="96">
        <v>1127</v>
      </c>
      <c r="B1140" s="222">
        <v>13331</v>
      </c>
      <c r="C1140" s="185" t="s">
        <v>3039</v>
      </c>
      <c r="D1140" s="183"/>
      <c r="E1140" s="235" t="s">
        <v>3035</v>
      </c>
      <c r="F1140" s="239" t="s">
        <v>3040</v>
      </c>
      <c r="G1140" s="231" t="s">
        <v>3041</v>
      </c>
      <c r="H1140" s="219" t="str">
        <f t="shared" si="90"/>
        <v>фото</v>
      </c>
      <c r="I1140" s="132" t="s">
        <v>3042</v>
      </c>
      <c r="J1140" s="133" t="s">
        <v>3049</v>
      </c>
      <c r="K1140" s="134">
        <v>1</v>
      </c>
      <c r="L1140" s="182">
        <v>323</v>
      </c>
      <c r="M1140" s="213">
        <v>1</v>
      </c>
      <c r="N1140" s="94"/>
      <c r="O1140" s="91">
        <f t="shared" si="91"/>
        <v>0</v>
      </c>
      <c r="P1140" s="92">
        <v>4607109920848</v>
      </c>
      <c r="Q1140" s="95"/>
      <c r="R1140" s="137" t="s">
        <v>3039</v>
      </c>
    </row>
    <row r="1141" spans="1:18" ht="72.2" customHeight="1">
      <c r="A1141" s="96">
        <v>1128</v>
      </c>
      <c r="B1141" s="222">
        <v>777</v>
      </c>
      <c r="C1141" s="185" t="s">
        <v>62</v>
      </c>
      <c r="D1141" s="183"/>
      <c r="E1141" s="235" t="s">
        <v>3035</v>
      </c>
      <c r="F1141" s="239" t="s">
        <v>3043</v>
      </c>
      <c r="G1141" s="231" t="s">
        <v>3044</v>
      </c>
      <c r="H1141" s="219" t="str">
        <f t="shared" si="90"/>
        <v>фото</v>
      </c>
      <c r="I1141" s="132" t="s">
        <v>3045</v>
      </c>
      <c r="J1141" s="133" t="s">
        <v>3049</v>
      </c>
      <c r="K1141" s="134">
        <v>1</v>
      </c>
      <c r="L1141" s="182">
        <v>389</v>
      </c>
      <c r="M1141" s="213">
        <v>1</v>
      </c>
      <c r="N1141" s="94"/>
      <c r="O1141" s="91">
        <f t="shared" si="91"/>
        <v>0</v>
      </c>
      <c r="P1141" s="92">
        <v>4607109973752</v>
      </c>
      <c r="Q1141" s="95"/>
      <c r="R1141" s="137" t="s">
        <v>62</v>
      </c>
    </row>
    <row r="1142" spans="1:18" ht="72.2" customHeight="1">
      <c r="A1142" s="96">
        <v>1129</v>
      </c>
      <c r="B1142" s="222">
        <v>5304</v>
      </c>
      <c r="C1142" s="185" t="s">
        <v>119</v>
      </c>
      <c r="D1142" s="183"/>
      <c r="E1142" s="235" t="s">
        <v>3035</v>
      </c>
      <c r="F1142" s="239" t="s">
        <v>3046</v>
      </c>
      <c r="G1142" s="231" t="s">
        <v>3047</v>
      </c>
      <c r="H1142" s="219" t="str">
        <f t="shared" si="90"/>
        <v>фото</v>
      </c>
      <c r="I1142" s="132" t="s">
        <v>3048</v>
      </c>
      <c r="J1142" s="133" t="s">
        <v>58</v>
      </c>
      <c r="K1142" s="134">
        <v>1</v>
      </c>
      <c r="L1142" s="182">
        <v>349.3</v>
      </c>
      <c r="M1142" s="213">
        <v>1</v>
      </c>
      <c r="N1142" s="94"/>
      <c r="O1142" s="91">
        <f t="shared" si="91"/>
        <v>0</v>
      </c>
      <c r="P1142" s="92">
        <v>4607109938218</v>
      </c>
      <c r="Q1142" s="97"/>
      <c r="R1142" s="137" t="s">
        <v>119</v>
      </c>
    </row>
    <row r="1143" spans="1:18" ht="72.2" customHeight="1">
      <c r="A1143" s="96">
        <v>1130</v>
      </c>
      <c r="B1143" s="222">
        <v>778</v>
      </c>
      <c r="C1143" s="185" t="s">
        <v>3597</v>
      </c>
      <c r="D1143" s="183"/>
      <c r="E1143" s="235" t="s">
        <v>3035</v>
      </c>
      <c r="F1143" s="239" t="s">
        <v>3594</v>
      </c>
      <c r="G1143" s="231" t="s">
        <v>3595</v>
      </c>
      <c r="H1143" s="219" t="str">
        <f t="shared" si="90"/>
        <v>фото</v>
      </c>
      <c r="I1143" s="132" t="s">
        <v>3596</v>
      </c>
      <c r="J1143" s="133" t="s">
        <v>3049</v>
      </c>
      <c r="K1143" s="134">
        <v>1</v>
      </c>
      <c r="L1143" s="182">
        <v>296.60000000000002</v>
      </c>
      <c r="M1143" s="213">
        <v>1</v>
      </c>
      <c r="N1143" s="94"/>
      <c r="O1143" s="91">
        <f t="shared" si="91"/>
        <v>0</v>
      </c>
      <c r="P1143" s="92">
        <v>4607109973769</v>
      </c>
      <c r="Q1143" s="95"/>
      <c r="R1143" s="137" t="s">
        <v>3597</v>
      </c>
    </row>
    <row r="1144" spans="1:18" ht="72.2" customHeight="1">
      <c r="A1144" s="96">
        <v>1131</v>
      </c>
      <c r="B1144" s="222">
        <v>11808</v>
      </c>
      <c r="C1144" s="185" t="s">
        <v>147</v>
      </c>
      <c r="D1144" s="183"/>
      <c r="E1144" s="235" t="s">
        <v>3035</v>
      </c>
      <c r="F1144" s="239" t="s">
        <v>3050</v>
      </c>
      <c r="G1144" s="231" t="s">
        <v>3051</v>
      </c>
      <c r="H1144" s="219" t="str">
        <f t="shared" si="90"/>
        <v>фото</v>
      </c>
      <c r="I1144" s="132" t="s">
        <v>139</v>
      </c>
      <c r="J1144" s="133" t="s">
        <v>3049</v>
      </c>
      <c r="K1144" s="134">
        <v>1</v>
      </c>
      <c r="L1144" s="182">
        <v>415.3</v>
      </c>
      <c r="M1144" s="213">
        <v>1</v>
      </c>
      <c r="N1144" s="94"/>
      <c r="O1144" s="91">
        <f t="shared" si="91"/>
        <v>0</v>
      </c>
      <c r="P1144" s="92">
        <v>4607109922514</v>
      </c>
      <c r="Q1144" s="95"/>
      <c r="R1144" s="137" t="s">
        <v>147</v>
      </c>
    </row>
    <row r="1145" spans="1:18" ht="72.2" customHeight="1">
      <c r="A1145" s="96">
        <v>1132</v>
      </c>
      <c r="B1145" s="222">
        <v>779</v>
      </c>
      <c r="C1145" s="185" t="s">
        <v>59</v>
      </c>
      <c r="D1145" s="183"/>
      <c r="E1145" s="235" t="s">
        <v>3035</v>
      </c>
      <c r="F1145" s="239" t="s">
        <v>3052</v>
      </c>
      <c r="G1145" s="231" t="s">
        <v>3053</v>
      </c>
      <c r="H1145" s="219" t="str">
        <f t="shared" si="90"/>
        <v>фото</v>
      </c>
      <c r="I1145" s="132" t="s">
        <v>3054</v>
      </c>
      <c r="J1145" s="133" t="s">
        <v>3049</v>
      </c>
      <c r="K1145" s="134">
        <v>1</v>
      </c>
      <c r="L1145" s="182">
        <v>296.60000000000002</v>
      </c>
      <c r="M1145" s="213">
        <v>1</v>
      </c>
      <c r="N1145" s="94"/>
      <c r="O1145" s="91">
        <f t="shared" si="91"/>
        <v>0</v>
      </c>
      <c r="P1145" s="92">
        <v>4607109973776</v>
      </c>
      <c r="Q1145" s="95"/>
      <c r="R1145" s="137" t="s">
        <v>59</v>
      </c>
    </row>
    <row r="1146" spans="1:18" ht="72.2" customHeight="1">
      <c r="A1146" s="96">
        <v>1133</v>
      </c>
      <c r="B1146" s="222">
        <v>5886</v>
      </c>
      <c r="C1146" s="185" t="s">
        <v>98</v>
      </c>
      <c r="D1146" s="183"/>
      <c r="E1146" s="235" t="s">
        <v>3035</v>
      </c>
      <c r="F1146" s="239" t="s">
        <v>3055</v>
      </c>
      <c r="G1146" s="231" t="s">
        <v>3056</v>
      </c>
      <c r="H1146" s="219" t="str">
        <f t="shared" si="90"/>
        <v>фото</v>
      </c>
      <c r="I1146" s="132" t="s">
        <v>88</v>
      </c>
      <c r="J1146" s="133" t="s">
        <v>58</v>
      </c>
      <c r="K1146" s="134">
        <v>1</v>
      </c>
      <c r="L1146" s="182">
        <v>375.70000000000005</v>
      </c>
      <c r="M1146" s="213">
        <v>1</v>
      </c>
      <c r="N1146" s="94"/>
      <c r="O1146" s="91">
        <f t="shared" si="91"/>
        <v>0</v>
      </c>
      <c r="P1146" s="92">
        <v>4607109934609</v>
      </c>
      <c r="Q1146" s="95"/>
      <c r="R1146" s="137" t="s">
        <v>98</v>
      </c>
    </row>
    <row r="1147" spans="1:18" ht="72.2" customHeight="1">
      <c r="A1147" s="96">
        <v>1134</v>
      </c>
      <c r="B1147" s="222">
        <v>7511</v>
      </c>
      <c r="C1147" s="185" t="s">
        <v>61</v>
      </c>
      <c r="D1147" s="183"/>
      <c r="E1147" s="235" t="s">
        <v>3035</v>
      </c>
      <c r="F1147" s="239" t="s">
        <v>3057</v>
      </c>
      <c r="G1147" s="231" t="s">
        <v>3058</v>
      </c>
      <c r="H1147" s="219" t="str">
        <f t="shared" si="90"/>
        <v>фото</v>
      </c>
      <c r="I1147" s="132" t="s">
        <v>3059</v>
      </c>
      <c r="J1147" s="133" t="s">
        <v>58</v>
      </c>
      <c r="K1147" s="134">
        <v>1</v>
      </c>
      <c r="L1147" s="182">
        <v>375.70000000000005</v>
      </c>
      <c r="M1147" s="213">
        <v>1</v>
      </c>
      <c r="N1147" s="94"/>
      <c r="O1147" s="91">
        <f t="shared" si="91"/>
        <v>0</v>
      </c>
      <c r="P1147" s="92">
        <v>4607109938522</v>
      </c>
      <c r="Q1147" s="97"/>
      <c r="R1147" s="137" t="s">
        <v>61</v>
      </c>
    </row>
    <row r="1148" spans="1:18" ht="72.2" customHeight="1">
      <c r="A1148" s="96">
        <v>1135</v>
      </c>
      <c r="B1148" s="222">
        <v>4241</v>
      </c>
      <c r="C1148" s="185" t="s">
        <v>60</v>
      </c>
      <c r="D1148" s="183"/>
      <c r="E1148" s="235" t="s">
        <v>3035</v>
      </c>
      <c r="F1148" s="239" t="s">
        <v>3060</v>
      </c>
      <c r="G1148" s="231" t="s">
        <v>3061</v>
      </c>
      <c r="H1148" s="219" t="str">
        <f t="shared" si="90"/>
        <v>фото</v>
      </c>
      <c r="I1148" s="132" t="s">
        <v>3062</v>
      </c>
      <c r="J1148" s="133" t="s">
        <v>58</v>
      </c>
      <c r="K1148" s="134">
        <v>1</v>
      </c>
      <c r="L1148" s="182">
        <v>362.6</v>
      </c>
      <c r="M1148" s="213">
        <v>1</v>
      </c>
      <c r="N1148" s="94"/>
      <c r="O1148" s="91">
        <f t="shared" si="91"/>
        <v>0</v>
      </c>
      <c r="P1148" s="92">
        <v>4607109984598</v>
      </c>
      <c r="Q1148" s="95"/>
      <c r="R1148" s="137" t="s">
        <v>60</v>
      </c>
    </row>
    <row r="1149" spans="1:18" ht="72.2" customHeight="1">
      <c r="A1149" s="96">
        <v>1136</v>
      </c>
      <c r="B1149" s="222">
        <v>776</v>
      </c>
      <c r="C1149" s="185" t="s">
        <v>57</v>
      </c>
      <c r="D1149" s="183"/>
      <c r="E1149" s="235" t="s">
        <v>3035</v>
      </c>
      <c r="F1149" s="239" t="s">
        <v>3063</v>
      </c>
      <c r="G1149" s="231" t="s">
        <v>3064</v>
      </c>
      <c r="H1149" s="219" t="str">
        <f t="shared" si="90"/>
        <v>фото</v>
      </c>
      <c r="I1149" s="132" t="s">
        <v>169</v>
      </c>
      <c r="J1149" s="133" t="s">
        <v>58</v>
      </c>
      <c r="K1149" s="134">
        <v>1</v>
      </c>
      <c r="L1149" s="182">
        <v>357.5</v>
      </c>
      <c r="M1149" s="213">
        <v>1</v>
      </c>
      <c r="N1149" s="94"/>
      <c r="O1149" s="91">
        <f t="shared" si="91"/>
        <v>0</v>
      </c>
      <c r="P1149" s="92">
        <v>4607109973721</v>
      </c>
      <c r="Q1149" s="97"/>
      <c r="R1149" s="137" t="s">
        <v>57</v>
      </c>
    </row>
    <row r="1150" spans="1:18" ht="15.75">
      <c r="A1150" s="96">
        <v>1137</v>
      </c>
      <c r="B1150" s="150"/>
      <c r="C1150" s="151"/>
      <c r="D1150" s="109"/>
      <c r="E1150" s="228" t="s">
        <v>3065</v>
      </c>
      <c r="F1150" s="88"/>
      <c r="G1150" s="146"/>
      <c r="H1150" s="147"/>
      <c r="I1150" s="152"/>
      <c r="J1150" s="152"/>
      <c r="K1150" s="153"/>
      <c r="L1150" s="150"/>
      <c r="M1150" s="149"/>
      <c r="N1150" s="150"/>
      <c r="O1150" s="154"/>
      <c r="P1150" s="155"/>
      <c r="Q1150" s="155"/>
    </row>
    <row r="1151" spans="1:18" ht="66.95" customHeight="1">
      <c r="A1151" s="96">
        <v>1138</v>
      </c>
      <c r="B1151" s="222">
        <v>4584</v>
      </c>
      <c r="C1151" s="185" t="s">
        <v>3819</v>
      </c>
      <c r="D1151" s="183"/>
      <c r="E1151" s="235" t="s">
        <v>3035</v>
      </c>
      <c r="F1151" s="239" t="s">
        <v>3820</v>
      </c>
      <c r="G1151" s="231" t="s">
        <v>3821</v>
      </c>
      <c r="H1151" s="219" t="str">
        <f t="shared" ref="H1151:H1158" si="92">HYPERLINK("https://www.gardenbulbs.ru/images/vesna_CL/thumbnails/"&amp;C1151&amp;".jpg","фото")</f>
        <v>фото</v>
      </c>
      <c r="I1151" s="132" t="s">
        <v>3822</v>
      </c>
      <c r="J1151" s="133" t="s">
        <v>3049</v>
      </c>
      <c r="K1151" s="134">
        <v>1</v>
      </c>
      <c r="L1151" s="182">
        <v>389.20000000000005</v>
      </c>
      <c r="M1151" s="213">
        <v>1</v>
      </c>
      <c r="N1151" s="94"/>
      <c r="O1151" s="91">
        <f t="shared" ref="O1151:O1158" si="93">IF(ISERROR(L1151*N1151),0,L1151*N1151)</f>
        <v>0</v>
      </c>
      <c r="P1151" s="92">
        <v>4607109990148</v>
      </c>
      <c r="Q1151" s="97" t="s">
        <v>46</v>
      </c>
      <c r="R1151" s="137" t="s">
        <v>3819</v>
      </c>
    </row>
    <row r="1152" spans="1:18" ht="72" customHeight="1">
      <c r="A1152" s="96">
        <v>1139</v>
      </c>
      <c r="B1152" s="222">
        <v>13332</v>
      </c>
      <c r="C1152" s="185" t="s">
        <v>3066</v>
      </c>
      <c r="D1152" s="183"/>
      <c r="E1152" s="235" t="s">
        <v>3035</v>
      </c>
      <c r="F1152" s="239" t="s">
        <v>3067</v>
      </c>
      <c r="G1152" s="231" t="s">
        <v>3068</v>
      </c>
      <c r="H1152" s="219" t="str">
        <f t="shared" si="92"/>
        <v>фото</v>
      </c>
      <c r="I1152" s="132" t="s">
        <v>3069</v>
      </c>
      <c r="J1152" s="133" t="s">
        <v>3049</v>
      </c>
      <c r="K1152" s="134">
        <v>1</v>
      </c>
      <c r="L1152" s="182">
        <v>375.70000000000005</v>
      </c>
      <c r="M1152" s="213">
        <v>1</v>
      </c>
      <c r="N1152" s="94"/>
      <c r="O1152" s="91">
        <f t="shared" si="93"/>
        <v>0</v>
      </c>
      <c r="P1152" s="92">
        <v>4607109920831</v>
      </c>
      <c r="Q1152" s="95"/>
      <c r="R1152" s="137" t="s">
        <v>3066</v>
      </c>
    </row>
    <row r="1153" spans="1:18" ht="72.2" customHeight="1">
      <c r="A1153" s="96">
        <v>1140</v>
      </c>
      <c r="B1153" s="222">
        <v>2650</v>
      </c>
      <c r="C1153" s="185" t="s">
        <v>104</v>
      </c>
      <c r="D1153" s="183"/>
      <c r="E1153" s="235" t="s">
        <v>3035</v>
      </c>
      <c r="F1153" s="239" t="s">
        <v>3070</v>
      </c>
      <c r="G1153" s="231" t="s">
        <v>3071</v>
      </c>
      <c r="H1153" s="219" t="str">
        <f t="shared" si="92"/>
        <v>фото</v>
      </c>
      <c r="I1153" s="132" t="s">
        <v>3072</v>
      </c>
      <c r="J1153" s="133" t="s">
        <v>3049</v>
      </c>
      <c r="K1153" s="134">
        <v>1</v>
      </c>
      <c r="L1153" s="182">
        <v>389</v>
      </c>
      <c r="M1153" s="213">
        <v>1</v>
      </c>
      <c r="N1153" s="94"/>
      <c r="O1153" s="91">
        <f t="shared" si="93"/>
        <v>0</v>
      </c>
      <c r="P1153" s="92">
        <v>4607109956328</v>
      </c>
      <c r="Q1153" s="93"/>
      <c r="R1153" s="137" t="s">
        <v>104</v>
      </c>
    </row>
    <row r="1154" spans="1:18" ht="72.2" customHeight="1">
      <c r="A1154" s="96">
        <v>1141</v>
      </c>
      <c r="B1154" s="222">
        <v>16981</v>
      </c>
      <c r="C1154" s="185" t="s">
        <v>3601</v>
      </c>
      <c r="D1154" s="183"/>
      <c r="E1154" s="235" t="s">
        <v>3035</v>
      </c>
      <c r="F1154" s="239" t="s">
        <v>3598</v>
      </c>
      <c r="G1154" s="231" t="s">
        <v>3599</v>
      </c>
      <c r="H1154" s="219" t="str">
        <f t="shared" si="92"/>
        <v>фото</v>
      </c>
      <c r="I1154" s="132" t="s">
        <v>3600</v>
      </c>
      <c r="J1154" s="133" t="s">
        <v>3049</v>
      </c>
      <c r="K1154" s="134">
        <v>1</v>
      </c>
      <c r="L1154" s="182">
        <v>389</v>
      </c>
      <c r="M1154" s="213">
        <v>1</v>
      </c>
      <c r="N1154" s="94"/>
      <c r="O1154" s="91">
        <f t="shared" si="93"/>
        <v>0</v>
      </c>
      <c r="P1154" s="92">
        <v>4607109910368</v>
      </c>
      <c r="Q1154" s="95"/>
      <c r="R1154" s="137" t="s">
        <v>3601</v>
      </c>
    </row>
    <row r="1155" spans="1:18" ht="72.2" customHeight="1">
      <c r="A1155" s="96">
        <v>1142</v>
      </c>
      <c r="B1155" s="222">
        <v>7514</v>
      </c>
      <c r="C1155" s="185" t="s">
        <v>63</v>
      </c>
      <c r="D1155" s="183"/>
      <c r="E1155" s="235" t="s">
        <v>3035</v>
      </c>
      <c r="F1155" s="239" t="s">
        <v>3073</v>
      </c>
      <c r="G1155" s="231" t="s">
        <v>3074</v>
      </c>
      <c r="H1155" s="219" t="str">
        <f t="shared" si="92"/>
        <v>фото</v>
      </c>
      <c r="I1155" s="132" t="s">
        <v>3072</v>
      </c>
      <c r="J1155" s="133" t="s">
        <v>58</v>
      </c>
      <c r="K1155" s="134">
        <v>1</v>
      </c>
      <c r="L1155" s="182">
        <v>375.70000000000005</v>
      </c>
      <c r="M1155" s="213">
        <v>1</v>
      </c>
      <c r="N1155" s="94"/>
      <c r="O1155" s="91">
        <f t="shared" si="93"/>
        <v>0</v>
      </c>
      <c r="P1155" s="92">
        <v>4607109938492</v>
      </c>
      <c r="Q1155" s="93"/>
      <c r="R1155" s="137" t="s">
        <v>63</v>
      </c>
    </row>
    <row r="1156" spans="1:18" ht="72.2" customHeight="1">
      <c r="A1156" s="96">
        <v>1143</v>
      </c>
      <c r="B1156" s="222">
        <v>5888</v>
      </c>
      <c r="C1156" s="185" t="s">
        <v>99</v>
      </c>
      <c r="D1156" s="183"/>
      <c r="E1156" s="235" t="s">
        <v>3035</v>
      </c>
      <c r="F1156" s="239" t="s">
        <v>3075</v>
      </c>
      <c r="G1156" s="231" t="s">
        <v>3076</v>
      </c>
      <c r="H1156" s="219" t="str">
        <f t="shared" si="92"/>
        <v>фото</v>
      </c>
      <c r="I1156" s="132" t="s">
        <v>3077</v>
      </c>
      <c r="J1156" s="133" t="s">
        <v>3049</v>
      </c>
      <c r="K1156" s="134">
        <v>1</v>
      </c>
      <c r="L1156" s="182">
        <v>389</v>
      </c>
      <c r="M1156" s="213">
        <v>1</v>
      </c>
      <c r="N1156" s="94"/>
      <c r="O1156" s="91">
        <f t="shared" si="93"/>
        <v>0</v>
      </c>
      <c r="P1156" s="92">
        <v>4607109934593</v>
      </c>
      <c r="Q1156" s="95"/>
      <c r="R1156" s="137" t="s">
        <v>99</v>
      </c>
    </row>
    <row r="1157" spans="1:18" ht="72.2" customHeight="1">
      <c r="A1157" s="96">
        <v>1144</v>
      </c>
      <c r="B1157" s="222">
        <v>5394</v>
      </c>
      <c r="C1157" s="185" t="s">
        <v>154</v>
      </c>
      <c r="D1157" s="183"/>
      <c r="E1157" s="235" t="s">
        <v>3035</v>
      </c>
      <c r="F1157" s="239" t="s">
        <v>3078</v>
      </c>
      <c r="G1157" s="231" t="s">
        <v>115</v>
      </c>
      <c r="H1157" s="219" t="str">
        <f t="shared" si="92"/>
        <v>фото</v>
      </c>
      <c r="I1157" s="132" t="s">
        <v>3079</v>
      </c>
      <c r="J1157" s="133" t="s">
        <v>3049</v>
      </c>
      <c r="K1157" s="134">
        <v>1</v>
      </c>
      <c r="L1157" s="182">
        <v>402.1</v>
      </c>
      <c r="M1157" s="213">
        <v>1</v>
      </c>
      <c r="N1157" s="94"/>
      <c r="O1157" s="91">
        <f t="shared" si="93"/>
        <v>0</v>
      </c>
      <c r="P1157" s="92">
        <v>4607109937280</v>
      </c>
      <c r="Q1157" s="95"/>
      <c r="R1157" s="137" t="s">
        <v>154</v>
      </c>
    </row>
    <row r="1158" spans="1:18" ht="72.2" customHeight="1">
      <c r="A1158" s="96">
        <v>1145</v>
      </c>
      <c r="B1158" s="222">
        <v>11812</v>
      </c>
      <c r="C1158" s="185" t="s">
        <v>148</v>
      </c>
      <c r="D1158" s="183"/>
      <c r="E1158" s="235" t="s">
        <v>3035</v>
      </c>
      <c r="F1158" s="239" t="s">
        <v>3080</v>
      </c>
      <c r="G1158" s="231" t="s">
        <v>3081</v>
      </c>
      <c r="H1158" s="219" t="str">
        <f t="shared" si="92"/>
        <v>фото</v>
      </c>
      <c r="I1158" s="132" t="s">
        <v>140</v>
      </c>
      <c r="J1158" s="133" t="s">
        <v>3049</v>
      </c>
      <c r="K1158" s="134">
        <v>1</v>
      </c>
      <c r="L1158" s="182">
        <v>402.1</v>
      </c>
      <c r="M1158" s="213">
        <v>1</v>
      </c>
      <c r="N1158" s="94"/>
      <c r="O1158" s="91">
        <f t="shared" si="93"/>
        <v>0</v>
      </c>
      <c r="P1158" s="92">
        <v>4607109922477</v>
      </c>
      <c r="Q1158" s="95"/>
      <c r="R1158" s="137" t="s">
        <v>148</v>
      </c>
    </row>
    <row r="1159" spans="1:18" ht="18.75">
      <c r="A1159" s="96">
        <v>1146</v>
      </c>
      <c r="B1159" s="141"/>
      <c r="C1159" s="141"/>
      <c r="D1159" s="187"/>
      <c r="E1159" s="227" t="s">
        <v>3082</v>
      </c>
      <c r="F1159" s="142"/>
      <c r="G1159" s="142"/>
      <c r="H1159" s="143"/>
      <c r="I1159" s="143"/>
      <c r="J1159" s="144"/>
      <c r="K1159" s="143"/>
      <c r="L1159" s="143"/>
      <c r="M1159" s="145"/>
      <c r="N1159" s="143"/>
      <c r="O1159" s="143"/>
      <c r="P1159" s="143"/>
      <c r="Q1159" s="143"/>
      <c r="R1159" s="70"/>
    </row>
    <row r="1160" spans="1:18" ht="15.75">
      <c r="A1160" s="96">
        <v>1147</v>
      </c>
      <c r="B1160" s="87"/>
      <c r="C1160" s="108"/>
      <c r="D1160" s="109"/>
      <c r="E1160" s="224" t="s">
        <v>3083</v>
      </c>
      <c r="F1160" s="88"/>
      <c r="G1160" s="146"/>
      <c r="H1160" s="147"/>
      <c r="I1160" s="148"/>
      <c r="J1160" s="148"/>
      <c r="K1160" s="148"/>
      <c r="L1160" s="149"/>
      <c r="M1160" s="148"/>
      <c r="N1160" s="148"/>
      <c r="O1160" s="114"/>
      <c r="P1160" s="115"/>
      <c r="Q1160" s="116"/>
      <c r="R1160" s="70"/>
    </row>
    <row r="1161" spans="1:18" ht="72.2" customHeight="1">
      <c r="A1161" s="96">
        <v>1148</v>
      </c>
      <c r="B1161" s="222">
        <v>2465</v>
      </c>
      <c r="C1161" s="188" t="s">
        <v>3086</v>
      </c>
      <c r="D1161" s="184"/>
      <c r="E1161" s="235" t="s">
        <v>3084</v>
      </c>
      <c r="F1161" s="239" t="s">
        <v>3087</v>
      </c>
      <c r="G1161" s="231" t="s">
        <v>3088</v>
      </c>
      <c r="H1161" s="219" t="str">
        <f t="shared" ref="H1161:H1200" si="94">HYPERLINK("https://www.gardenbulbs.ru/images/vesna_CL/thumbnails/"&amp;C1161&amp;".jpg","фото")</f>
        <v>фото</v>
      </c>
      <c r="I1161" s="132" t="s">
        <v>168</v>
      </c>
      <c r="J1161" s="133" t="s">
        <v>32</v>
      </c>
      <c r="K1161" s="134">
        <v>2</v>
      </c>
      <c r="L1161" s="182">
        <v>196.2</v>
      </c>
      <c r="M1161" s="213">
        <v>1</v>
      </c>
      <c r="N1161" s="94"/>
      <c r="O1161" s="91">
        <f t="shared" ref="O1161:O1200" si="95">IF(ISERROR(L1161*N1161),0,L1161*N1161)</f>
        <v>0</v>
      </c>
      <c r="P1161" s="92">
        <v>4607109974308</v>
      </c>
      <c r="Q1161" s="95"/>
      <c r="R1161" s="137" t="s">
        <v>3086</v>
      </c>
    </row>
    <row r="1162" spans="1:18" ht="72.400000000000006" customHeight="1">
      <c r="A1162" s="96">
        <v>1149</v>
      </c>
      <c r="B1162" s="222">
        <v>4398</v>
      </c>
      <c r="C1162" s="188" t="s">
        <v>3089</v>
      </c>
      <c r="D1162" s="184"/>
      <c r="E1162" s="235" t="s">
        <v>3085</v>
      </c>
      <c r="F1162" s="239" t="s">
        <v>90</v>
      </c>
      <c r="G1162" s="231" t="s">
        <v>100</v>
      </c>
      <c r="H1162" s="219" t="str">
        <f t="shared" si="94"/>
        <v>фото</v>
      </c>
      <c r="I1162" s="132" t="s">
        <v>3090</v>
      </c>
      <c r="J1162" s="133" t="s">
        <v>32</v>
      </c>
      <c r="K1162" s="134">
        <v>2</v>
      </c>
      <c r="L1162" s="182">
        <v>202.4</v>
      </c>
      <c r="M1162" s="213">
        <v>1</v>
      </c>
      <c r="N1162" s="94"/>
      <c r="O1162" s="91">
        <f t="shared" si="95"/>
        <v>0</v>
      </c>
      <c r="P1162" s="92">
        <v>4607109988190</v>
      </c>
      <c r="Q1162" s="95"/>
      <c r="R1162" s="137" t="s">
        <v>3089</v>
      </c>
    </row>
    <row r="1163" spans="1:18" ht="72.2" customHeight="1">
      <c r="A1163" s="96">
        <v>1150</v>
      </c>
      <c r="B1163" s="222">
        <v>2473</v>
      </c>
      <c r="C1163" s="188" t="s">
        <v>3091</v>
      </c>
      <c r="D1163" s="184"/>
      <c r="E1163" s="235" t="s">
        <v>3085</v>
      </c>
      <c r="F1163" s="239" t="s">
        <v>3092</v>
      </c>
      <c r="G1163" s="231" t="s">
        <v>3093</v>
      </c>
      <c r="H1163" s="219" t="str">
        <f t="shared" si="94"/>
        <v>фото</v>
      </c>
      <c r="I1163" s="132" t="s">
        <v>3094</v>
      </c>
      <c r="J1163" s="133" t="s">
        <v>32</v>
      </c>
      <c r="K1163" s="134">
        <v>2</v>
      </c>
      <c r="L1163" s="182">
        <v>196.2</v>
      </c>
      <c r="M1163" s="213">
        <v>1</v>
      </c>
      <c r="N1163" s="94"/>
      <c r="O1163" s="91">
        <f t="shared" si="95"/>
        <v>0</v>
      </c>
      <c r="P1163" s="92">
        <v>4607109974421</v>
      </c>
      <c r="Q1163" s="95"/>
      <c r="R1163" s="137" t="s">
        <v>3091</v>
      </c>
    </row>
    <row r="1164" spans="1:18" ht="72.2" customHeight="1">
      <c r="A1164" s="96">
        <v>1151</v>
      </c>
      <c r="B1164" s="222">
        <v>10748</v>
      </c>
      <c r="C1164" s="188" t="s">
        <v>3095</v>
      </c>
      <c r="D1164" s="184"/>
      <c r="E1164" s="235" t="s">
        <v>3084</v>
      </c>
      <c r="F1164" s="239" t="s">
        <v>3096</v>
      </c>
      <c r="G1164" s="231" t="s">
        <v>3097</v>
      </c>
      <c r="H1164" s="219" t="str">
        <f t="shared" si="94"/>
        <v>фото</v>
      </c>
      <c r="I1164" s="132" t="s">
        <v>3098</v>
      </c>
      <c r="J1164" s="133" t="s">
        <v>32</v>
      </c>
      <c r="K1164" s="134">
        <v>2</v>
      </c>
      <c r="L1164" s="182">
        <v>196.2</v>
      </c>
      <c r="M1164" s="213">
        <v>1</v>
      </c>
      <c r="N1164" s="94"/>
      <c r="O1164" s="91">
        <f t="shared" si="95"/>
        <v>0</v>
      </c>
      <c r="P1164" s="92">
        <v>4607109925867</v>
      </c>
      <c r="Q1164" s="95"/>
      <c r="R1164" s="137" t="s">
        <v>3095</v>
      </c>
    </row>
    <row r="1165" spans="1:18" ht="72.2" customHeight="1">
      <c r="A1165" s="96">
        <v>1152</v>
      </c>
      <c r="B1165" s="222">
        <v>4399</v>
      </c>
      <c r="C1165" s="188" t="s">
        <v>3099</v>
      </c>
      <c r="D1165" s="184"/>
      <c r="E1165" s="235" t="s">
        <v>3085</v>
      </c>
      <c r="F1165" s="239" t="s">
        <v>3100</v>
      </c>
      <c r="G1165" s="231" t="s">
        <v>3101</v>
      </c>
      <c r="H1165" s="219" t="str">
        <f t="shared" si="94"/>
        <v>фото</v>
      </c>
      <c r="I1165" s="132" t="s">
        <v>3102</v>
      </c>
      <c r="J1165" s="133" t="s">
        <v>32</v>
      </c>
      <c r="K1165" s="134">
        <v>2</v>
      </c>
      <c r="L1165" s="182">
        <v>196.2</v>
      </c>
      <c r="M1165" s="213">
        <v>1</v>
      </c>
      <c r="N1165" s="94"/>
      <c r="O1165" s="91">
        <f t="shared" si="95"/>
        <v>0</v>
      </c>
      <c r="P1165" s="92">
        <v>4607109988206</v>
      </c>
      <c r="Q1165" s="95"/>
      <c r="R1165" s="137" t="s">
        <v>3099</v>
      </c>
    </row>
    <row r="1166" spans="1:18" ht="72.2" customHeight="1">
      <c r="A1166" s="96">
        <v>1153</v>
      </c>
      <c r="B1166" s="222">
        <v>4403</v>
      </c>
      <c r="C1166" s="188" t="s">
        <v>3103</v>
      </c>
      <c r="D1166" s="184"/>
      <c r="E1166" s="235" t="s">
        <v>3104</v>
      </c>
      <c r="F1166" s="239" t="s">
        <v>3105</v>
      </c>
      <c r="G1166" s="231" t="s">
        <v>3106</v>
      </c>
      <c r="H1166" s="219" t="str">
        <f t="shared" si="94"/>
        <v>фото</v>
      </c>
      <c r="I1166" s="132" t="s">
        <v>3107</v>
      </c>
      <c r="J1166" s="133" t="s">
        <v>32</v>
      </c>
      <c r="K1166" s="134">
        <v>1</v>
      </c>
      <c r="L1166" s="182">
        <v>150.79999999999998</v>
      </c>
      <c r="M1166" s="213">
        <v>1</v>
      </c>
      <c r="N1166" s="94"/>
      <c r="O1166" s="91">
        <f t="shared" si="95"/>
        <v>0</v>
      </c>
      <c r="P1166" s="92">
        <v>4607109988244</v>
      </c>
      <c r="Q1166" s="95"/>
      <c r="R1166" s="137" t="s">
        <v>3103</v>
      </c>
    </row>
    <row r="1167" spans="1:18" ht="72.2" customHeight="1">
      <c r="A1167" s="96">
        <v>1154</v>
      </c>
      <c r="B1167" s="222">
        <v>6807</v>
      </c>
      <c r="C1167" s="188" t="s">
        <v>3108</v>
      </c>
      <c r="D1167" s="184"/>
      <c r="E1167" s="235" t="s">
        <v>3084</v>
      </c>
      <c r="F1167" s="239" t="s">
        <v>3109</v>
      </c>
      <c r="G1167" s="231" t="s">
        <v>3110</v>
      </c>
      <c r="H1167" s="219" t="str">
        <f t="shared" si="94"/>
        <v>фото</v>
      </c>
      <c r="I1167" s="132" t="s">
        <v>3111</v>
      </c>
      <c r="J1167" s="133" t="s">
        <v>32</v>
      </c>
      <c r="K1167" s="134">
        <v>2</v>
      </c>
      <c r="L1167" s="182">
        <v>196.2</v>
      </c>
      <c r="M1167" s="213">
        <v>1</v>
      </c>
      <c r="N1167" s="94"/>
      <c r="O1167" s="91">
        <f t="shared" si="95"/>
        <v>0</v>
      </c>
      <c r="P1167" s="92">
        <v>4607109944516</v>
      </c>
      <c r="Q1167" s="95"/>
      <c r="R1167" s="137" t="s">
        <v>3108</v>
      </c>
    </row>
    <row r="1168" spans="1:18" ht="72.2" customHeight="1">
      <c r="A1168" s="96">
        <v>1155</v>
      </c>
      <c r="B1168" s="222">
        <v>4193</v>
      </c>
      <c r="C1168" s="188" t="s">
        <v>3112</v>
      </c>
      <c r="D1168" s="184"/>
      <c r="E1168" s="235" t="s">
        <v>3104</v>
      </c>
      <c r="F1168" s="239" t="s">
        <v>3113</v>
      </c>
      <c r="G1168" s="231" t="s">
        <v>3114</v>
      </c>
      <c r="H1168" s="219" t="str">
        <f t="shared" si="94"/>
        <v>фото</v>
      </c>
      <c r="I1168" s="132" t="s">
        <v>3115</v>
      </c>
      <c r="J1168" s="133" t="s">
        <v>32</v>
      </c>
      <c r="K1168" s="134">
        <v>1</v>
      </c>
      <c r="L1168" s="182">
        <v>150.79999999999998</v>
      </c>
      <c r="M1168" s="213">
        <v>1</v>
      </c>
      <c r="N1168" s="94"/>
      <c r="O1168" s="91">
        <f t="shared" si="95"/>
        <v>0</v>
      </c>
      <c r="P1168" s="92">
        <v>4607109984116</v>
      </c>
      <c r="Q1168" s="95"/>
      <c r="R1168" s="137" t="s">
        <v>3112</v>
      </c>
    </row>
    <row r="1169" spans="1:18" ht="72.2" customHeight="1">
      <c r="A1169" s="96">
        <v>1156</v>
      </c>
      <c r="B1169" s="222">
        <v>2466</v>
      </c>
      <c r="C1169" s="188" t="s">
        <v>3116</v>
      </c>
      <c r="D1169" s="184"/>
      <c r="E1169" s="235" t="s">
        <v>3084</v>
      </c>
      <c r="F1169" s="239" t="s">
        <v>3117</v>
      </c>
      <c r="G1169" s="231" t="s">
        <v>3118</v>
      </c>
      <c r="H1169" s="219" t="str">
        <f t="shared" si="94"/>
        <v>фото</v>
      </c>
      <c r="I1169" s="132" t="s">
        <v>3119</v>
      </c>
      <c r="J1169" s="133" t="s">
        <v>32</v>
      </c>
      <c r="K1169" s="134">
        <v>2</v>
      </c>
      <c r="L1169" s="182">
        <v>194.29999999999998</v>
      </c>
      <c r="M1169" s="213">
        <v>1</v>
      </c>
      <c r="N1169" s="94"/>
      <c r="O1169" s="91">
        <f t="shared" si="95"/>
        <v>0</v>
      </c>
      <c r="P1169" s="92">
        <v>4607109974339</v>
      </c>
      <c r="Q1169" s="95"/>
      <c r="R1169" s="137" t="s">
        <v>3116</v>
      </c>
    </row>
    <row r="1170" spans="1:18" ht="72.2" customHeight="1">
      <c r="A1170" s="96">
        <v>1157</v>
      </c>
      <c r="B1170" s="222">
        <v>4192</v>
      </c>
      <c r="C1170" s="188" t="s">
        <v>3120</v>
      </c>
      <c r="D1170" s="184"/>
      <c r="E1170" s="235" t="s">
        <v>3084</v>
      </c>
      <c r="F1170" s="239" t="s">
        <v>3602</v>
      </c>
      <c r="G1170" s="231" t="s">
        <v>3121</v>
      </c>
      <c r="H1170" s="219" t="str">
        <f t="shared" si="94"/>
        <v>фото</v>
      </c>
      <c r="I1170" s="132" t="s">
        <v>3122</v>
      </c>
      <c r="J1170" s="133" t="s">
        <v>32</v>
      </c>
      <c r="K1170" s="134">
        <v>2</v>
      </c>
      <c r="L1170" s="182">
        <v>196.2</v>
      </c>
      <c r="M1170" s="213">
        <v>1</v>
      </c>
      <c r="N1170" s="94"/>
      <c r="O1170" s="91">
        <f t="shared" si="95"/>
        <v>0</v>
      </c>
      <c r="P1170" s="92">
        <v>4607109984109</v>
      </c>
      <c r="Q1170" s="95"/>
      <c r="R1170" s="137" t="s">
        <v>3120</v>
      </c>
    </row>
    <row r="1171" spans="1:18" ht="72.2" customHeight="1">
      <c r="A1171" s="96">
        <v>1158</v>
      </c>
      <c r="B1171" s="222">
        <v>13334</v>
      </c>
      <c r="C1171" s="188" t="s">
        <v>3123</v>
      </c>
      <c r="D1171" s="184"/>
      <c r="E1171" s="235" t="s">
        <v>3084</v>
      </c>
      <c r="F1171" s="239" t="s">
        <v>3124</v>
      </c>
      <c r="G1171" s="231" t="s">
        <v>114</v>
      </c>
      <c r="H1171" s="219" t="str">
        <f t="shared" si="94"/>
        <v>фото</v>
      </c>
      <c r="I1171" s="132" t="s">
        <v>3125</v>
      </c>
      <c r="J1171" s="133" t="s">
        <v>32</v>
      </c>
      <c r="K1171" s="134">
        <v>2</v>
      </c>
      <c r="L1171" s="182">
        <v>196.2</v>
      </c>
      <c r="M1171" s="213">
        <v>1</v>
      </c>
      <c r="N1171" s="94"/>
      <c r="O1171" s="91">
        <f t="shared" si="95"/>
        <v>0</v>
      </c>
      <c r="P1171" s="92">
        <v>4607109920817</v>
      </c>
      <c r="Q1171" s="95"/>
      <c r="R1171" s="137" t="s">
        <v>3123</v>
      </c>
    </row>
    <row r="1172" spans="1:18" ht="72.2" customHeight="1">
      <c r="A1172" s="96">
        <v>1159</v>
      </c>
      <c r="B1172" s="222">
        <v>4188</v>
      </c>
      <c r="C1172" s="188" t="s">
        <v>3126</v>
      </c>
      <c r="D1172" s="184"/>
      <c r="E1172" s="235" t="s">
        <v>3085</v>
      </c>
      <c r="F1172" s="239" t="s">
        <v>3127</v>
      </c>
      <c r="G1172" s="231" t="s">
        <v>3128</v>
      </c>
      <c r="H1172" s="219" t="str">
        <f t="shared" si="94"/>
        <v>фото</v>
      </c>
      <c r="I1172" s="132" t="s">
        <v>3129</v>
      </c>
      <c r="J1172" s="133" t="s">
        <v>32</v>
      </c>
      <c r="K1172" s="134">
        <v>2</v>
      </c>
      <c r="L1172" s="182">
        <v>196.2</v>
      </c>
      <c r="M1172" s="213">
        <v>1</v>
      </c>
      <c r="N1172" s="94"/>
      <c r="O1172" s="91">
        <f t="shared" si="95"/>
        <v>0</v>
      </c>
      <c r="P1172" s="92">
        <v>4607109984062</v>
      </c>
      <c r="Q1172" s="95"/>
      <c r="R1172" s="137" t="s">
        <v>3126</v>
      </c>
    </row>
    <row r="1173" spans="1:18" ht="72.2" customHeight="1">
      <c r="A1173" s="96">
        <v>1160</v>
      </c>
      <c r="B1173" s="222">
        <v>13336</v>
      </c>
      <c r="C1173" s="188" t="s">
        <v>3130</v>
      </c>
      <c r="D1173" s="184"/>
      <c r="E1173" s="235" t="s">
        <v>3084</v>
      </c>
      <c r="F1173" s="239" t="s">
        <v>3131</v>
      </c>
      <c r="G1173" s="231" t="s">
        <v>3132</v>
      </c>
      <c r="H1173" s="219" t="str">
        <f t="shared" si="94"/>
        <v>фото</v>
      </c>
      <c r="I1173" s="132" t="s">
        <v>3133</v>
      </c>
      <c r="J1173" s="133" t="s">
        <v>32</v>
      </c>
      <c r="K1173" s="134">
        <v>2</v>
      </c>
      <c r="L1173" s="182">
        <v>196.2</v>
      </c>
      <c r="M1173" s="213">
        <v>1</v>
      </c>
      <c r="N1173" s="94"/>
      <c r="O1173" s="91">
        <f t="shared" si="95"/>
        <v>0</v>
      </c>
      <c r="P1173" s="92">
        <v>4607109920794</v>
      </c>
      <c r="Q1173" s="95"/>
      <c r="R1173" s="137" t="s">
        <v>3130</v>
      </c>
    </row>
    <row r="1174" spans="1:18" ht="72.2" customHeight="1">
      <c r="A1174" s="96">
        <v>1161</v>
      </c>
      <c r="B1174" s="222">
        <v>4400</v>
      </c>
      <c r="C1174" s="188" t="s">
        <v>3134</v>
      </c>
      <c r="D1174" s="184"/>
      <c r="E1174" s="235" t="s">
        <v>3084</v>
      </c>
      <c r="F1174" s="239" t="s">
        <v>3135</v>
      </c>
      <c r="G1174" s="231" t="s">
        <v>3136</v>
      </c>
      <c r="H1174" s="219" t="str">
        <f t="shared" si="94"/>
        <v>фото</v>
      </c>
      <c r="I1174" s="132" t="s">
        <v>3137</v>
      </c>
      <c r="J1174" s="133" t="s">
        <v>32</v>
      </c>
      <c r="K1174" s="134">
        <v>2</v>
      </c>
      <c r="L1174" s="182">
        <v>196.2</v>
      </c>
      <c r="M1174" s="213">
        <v>1</v>
      </c>
      <c r="N1174" s="94"/>
      <c r="O1174" s="91">
        <f t="shared" si="95"/>
        <v>0</v>
      </c>
      <c r="P1174" s="92">
        <v>4607109988213</v>
      </c>
      <c r="Q1174" s="93"/>
      <c r="R1174" s="137" t="s">
        <v>3134</v>
      </c>
    </row>
    <row r="1175" spans="1:18" ht="72.2" customHeight="1">
      <c r="A1175" s="96">
        <v>1162</v>
      </c>
      <c r="B1175" s="222">
        <v>13337</v>
      </c>
      <c r="C1175" s="188" t="s">
        <v>3138</v>
      </c>
      <c r="D1175" s="184"/>
      <c r="E1175" s="235" t="s">
        <v>3085</v>
      </c>
      <c r="F1175" s="239" t="s">
        <v>3139</v>
      </c>
      <c r="G1175" s="231" t="s">
        <v>3140</v>
      </c>
      <c r="H1175" s="219" t="str">
        <f t="shared" si="94"/>
        <v>фото</v>
      </c>
      <c r="I1175" s="132" t="s">
        <v>3141</v>
      </c>
      <c r="J1175" s="133" t="s">
        <v>32</v>
      </c>
      <c r="K1175" s="134">
        <v>2</v>
      </c>
      <c r="L1175" s="182">
        <v>196.2</v>
      </c>
      <c r="M1175" s="213">
        <v>1</v>
      </c>
      <c r="N1175" s="94"/>
      <c r="O1175" s="91">
        <f t="shared" si="95"/>
        <v>0</v>
      </c>
      <c r="P1175" s="92">
        <v>4607109920787</v>
      </c>
      <c r="Q1175" s="95"/>
      <c r="R1175" s="137" t="s">
        <v>3138</v>
      </c>
    </row>
    <row r="1176" spans="1:18" ht="72.2" customHeight="1">
      <c r="A1176" s="96">
        <v>1163</v>
      </c>
      <c r="B1176" s="222">
        <v>10743</v>
      </c>
      <c r="C1176" s="188" t="s">
        <v>3142</v>
      </c>
      <c r="D1176" s="184"/>
      <c r="E1176" s="235" t="s">
        <v>3084</v>
      </c>
      <c r="F1176" s="239" t="s">
        <v>3143</v>
      </c>
      <c r="G1176" s="231" t="s">
        <v>3144</v>
      </c>
      <c r="H1176" s="219" t="str">
        <f t="shared" si="94"/>
        <v>фото</v>
      </c>
      <c r="I1176" s="132" t="s">
        <v>3145</v>
      </c>
      <c r="J1176" s="133" t="s">
        <v>32</v>
      </c>
      <c r="K1176" s="134">
        <v>2</v>
      </c>
      <c r="L1176" s="182">
        <v>196.2</v>
      </c>
      <c r="M1176" s="213">
        <v>1</v>
      </c>
      <c r="N1176" s="94"/>
      <c r="O1176" s="91">
        <f t="shared" si="95"/>
        <v>0</v>
      </c>
      <c r="P1176" s="92">
        <v>4607109925911</v>
      </c>
      <c r="Q1176" s="93"/>
      <c r="R1176" s="137" t="s">
        <v>3142</v>
      </c>
    </row>
    <row r="1177" spans="1:18" ht="72.2" customHeight="1">
      <c r="A1177" s="96">
        <v>1164</v>
      </c>
      <c r="B1177" s="222">
        <v>2475</v>
      </c>
      <c r="C1177" s="188" t="s">
        <v>3146</v>
      </c>
      <c r="D1177" s="184"/>
      <c r="E1177" s="235" t="s">
        <v>3085</v>
      </c>
      <c r="F1177" s="239" t="s">
        <v>3147</v>
      </c>
      <c r="G1177" s="231" t="s">
        <v>3148</v>
      </c>
      <c r="H1177" s="219" t="str">
        <f t="shared" si="94"/>
        <v>фото</v>
      </c>
      <c r="I1177" s="132" t="s">
        <v>3149</v>
      </c>
      <c r="J1177" s="133" t="s">
        <v>32</v>
      </c>
      <c r="K1177" s="134">
        <v>2</v>
      </c>
      <c r="L1177" s="182">
        <v>196.2</v>
      </c>
      <c r="M1177" s="213">
        <v>1</v>
      </c>
      <c r="N1177" s="94"/>
      <c r="O1177" s="91">
        <f t="shared" si="95"/>
        <v>0</v>
      </c>
      <c r="P1177" s="92">
        <v>4607109974346</v>
      </c>
      <c r="Q1177" s="93"/>
      <c r="R1177" s="137" t="s">
        <v>3146</v>
      </c>
    </row>
    <row r="1178" spans="1:18" ht="72.2" customHeight="1">
      <c r="A1178" s="96">
        <v>1165</v>
      </c>
      <c r="B1178" s="222">
        <v>2467</v>
      </c>
      <c r="C1178" s="188" t="s">
        <v>3150</v>
      </c>
      <c r="D1178" s="184"/>
      <c r="E1178" s="235" t="s">
        <v>3084</v>
      </c>
      <c r="F1178" s="239" t="s">
        <v>2848</v>
      </c>
      <c r="G1178" s="231" t="s">
        <v>2849</v>
      </c>
      <c r="H1178" s="219" t="str">
        <f t="shared" si="94"/>
        <v>фото</v>
      </c>
      <c r="I1178" s="132" t="s">
        <v>3151</v>
      </c>
      <c r="J1178" s="133" t="s">
        <v>32</v>
      </c>
      <c r="K1178" s="134">
        <v>2</v>
      </c>
      <c r="L1178" s="182">
        <v>196.2</v>
      </c>
      <c r="M1178" s="213">
        <v>1</v>
      </c>
      <c r="N1178" s="94"/>
      <c r="O1178" s="91">
        <f t="shared" si="95"/>
        <v>0</v>
      </c>
      <c r="P1178" s="92">
        <v>4607109974353</v>
      </c>
      <c r="Q1178" s="95"/>
      <c r="R1178" s="137" t="s">
        <v>3150</v>
      </c>
    </row>
    <row r="1179" spans="1:18" ht="72.2" customHeight="1">
      <c r="A1179" s="96">
        <v>1166</v>
      </c>
      <c r="B1179" s="222">
        <v>2476</v>
      </c>
      <c r="C1179" s="188" t="s">
        <v>3152</v>
      </c>
      <c r="D1179" s="184"/>
      <c r="E1179" s="235" t="s">
        <v>3085</v>
      </c>
      <c r="F1179" s="239" t="s">
        <v>3153</v>
      </c>
      <c r="G1179" s="231" t="s">
        <v>3154</v>
      </c>
      <c r="H1179" s="219" t="str">
        <f t="shared" si="94"/>
        <v>фото</v>
      </c>
      <c r="I1179" s="132" t="s">
        <v>3155</v>
      </c>
      <c r="J1179" s="133" t="s">
        <v>32</v>
      </c>
      <c r="K1179" s="134">
        <v>2</v>
      </c>
      <c r="L1179" s="182">
        <v>202.4</v>
      </c>
      <c r="M1179" s="213">
        <v>1</v>
      </c>
      <c r="N1179" s="94"/>
      <c r="O1179" s="91">
        <f t="shared" si="95"/>
        <v>0</v>
      </c>
      <c r="P1179" s="92">
        <v>4607109974360</v>
      </c>
      <c r="Q1179" s="95"/>
      <c r="R1179" s="137" t="s">
        <v>3152</v>
      </c>
    </row>
    <row r="1180" spans="1:18" ht="72.2" customHeight="1">
      <c r="A1180" s="96">
        <v>1167</v>
      </c>
      <c r="B1180" s="222">
        <v>6808</v>
      </c>
      <c r="C1180" s="188" t="s">
        <v>3156</v>
      </c>
      <c r="D1180" s="184"/>
      <c r="E1180" s="235" t="s">
        <v>3084</v>
      </c>
      <c r="F1180" s="239" t="s">
        <v>3157</v>
      </c>
      <c r="G1180" s="231" t="s">
        <v>3158</v>
      </c>
      <c r="H1180" s="219" t="str">
        <f t="shared" si="94"/>
        <v>фото</v>
      </c>
      <c r="I1180" s="132" t="s">
        <v>3159</v>
      </c>
      <c r="J1180" s="133" t="s">
        <v>32</v>
      </c>
      <c r="K1180" s="134">
        <v>2</v>
      </c>
      <c r="L1180" s="182">
        <v>196.2</v>
      </c>
      <c r="M1180" s="213">
        <v>1</v>
      </c>
      <c r="N1180" s="94"/>
      <c r="O1180" s="91">
        <f t="shared" si="95"/>
        <v>0</v>
      </c>
      <c r="P1180" s="92">
        <v>4607109944523</v>
      </c>
      <c r="Q1180" s="93"/>
      <c r="R1180" s="137" t="s">
        <v>3156</v>
      </c>
    </row>
    <row r="1181" spans="1:18" ht="72.2" customHeight="1">
      <c r="A1181" s="96">
        <v>1168</v>
      </c>
      <c r="B1181" s="222">
        <v>2468</v>
      </c>
      <c r="C1181" s="188" t="s">
        <v>3160</v>
      </c>
      <c r="D1181" s="184"/>
      <c r="E1181" s="235" t="s">
        <v>3084</v>
      </c>
      <c r="F1181" s="239" t="s">
        <v>3050</v>
      </c>
      <c r="G1181" s="231" t="s">
        <v>3051</v>
      </c>
      <c r="H1181" s="219" t="str">
        <f t="shared" si="94"/>
        <v>фото</v>
      </c>
      <c r="I1181" s="132" t="s">
        <v>3119</v>
      </c>
      <c r="J1181" s="133" t="s">
        <v>32</v>
      </c>
      <c r="K1181" s="134">
        <v>2</v>
      </c>
      <c r="L1181" s="182">
        <v>196.2</v>
      </c>
      <c r="M1181" s="213">
        <v>1</v>
      </c>
      <c r="N1181" s="94"/>
      <c r="O1181" s="91">
        <f t="shared" si="95"/>
        <v>0</v>
      </c>
      <c r="P1181" s="92">
        <v>4607109974377</v>
      </c>
      <c r="Q1181" s="95"/>
      <c r="R1181" s="137" t="s">
        <v>3160</v>
      </c>
    </row>
    <row r="1182" spans="1:18" ht="72.2" customHeight="1">
      <c r="A1182" s="96">
        <v>1169</v>
      </c>
      <c r="B1182" s="222">
        <v>13339</v>
      </c>
      <c r="C1182" s="188" t="s">
        <v>3161</v>
      </c>
      <c r="D1182" s="184"/>
      <c r="E1182" s="235" t="s">
        <v>3084</v>
      </c>
      <c r="F1182" s="239" t="s">
        <v>3162</v>
      </c>
      <c r="G1182" s="231" t="s">
        <v>3163</v>
      </c>
      <c r="H1182" s="219" t="str">
        <f t="shared" si="94"/>
        <v>фото</v>
      </c>
      <c r="I1182" s="132" t="s">
        <v>3164</v>
      </c>
      <c r="J1182" s="133" t="s">
        <v>32</v>
      </c>
      <c r="K1182" s="134">
        <v>2</v>
      </c>
      <c r="L1182" s="182">
        <v>196.2</v>
      </c>
      <c r="M1182" s="213">
        <v>1</v>
      </c>
      <c r="N1182" s="94"/>
      <c r="O1182" s="91">
        <f t="shared" si="95"/>
        <v>0</v>
      </c>
      <c r="P1182" s="92">
        <v>4607109920763</v>
      </c>
      <c r="Q1182" s="95"/>
      <c r="R1182" s="137" t="s">
        <v>3161</v>
      </c>
    </row>
    <row r="1183" spans="1:18" ht="72.2" customHeight="1">
      <c r="A1183" s="96">
        <v>1170</v>
      </c>
      <c r="B1183" s="222">
        <v>13340</v>
      </c>
      <c r="C1183" s="188" t="s">
        <v>3165</v>
      </c>
      <c r="D1183" s="184"/>
      <c r="E1183" s="235" t="s">
        <v>3084</v>
      </c>
      <c r="F1183" s="239" t="s">
        <v>3166</v>
      </c>
      <c r="G1183" s="231" t="s">
        <v>3167</v>
      </c>
      <c r="H1183" s="219" t="str">
        <f t="shared" si="94"/>
        <v>фото</v>
      </c>
      <c r="I1183" s="132" t="s">
        <v>3168</v>
      </c>
      <c r="J1183" s="133" t="s">
        <v>32</v>
      </c>
      <c r="K1183" s="134">
        <v>2</v>
      </c>
      <c r="L1183" s="182">
        <v>196.2</v>
      </c>
      <c r="M1183" s="213">
        <v>1</v>
      </c>
      <c r="N1183" s="94"/>
      <c r="O1183" s="91">
        <f t="shared" si="95"/>
        <v>0</v>
      </c>
      <c r="P1183" s="92">
        <v>4607109920756</v>
      </c>
      <c r="Q1183" s="95"/>
      <c r="R1183" s="137" t="s">
        <v>3165</v>
      </c>
    </row>
    <row r="1184" spans="1:18" ht="72.2" customHeight="1">
      <c r="A1184" s="96">
        <v>1171</v>
      </c>
      <c r="B1184" s="222">
        <v>966</v>
      </c>
      <c r="C1184" s="188" t="s">
        <v>3823</v>
      </c>
      <c r="D1184" s="184"/>
      <c r="E1184" s="235" t="s">
        <v>3104</v>
      </c>
      <c r="F1184" s="239" t="s">
        <v>3824</v>
      </c>
      <c r="G1184" s="231" t="s">
        <v>3825</v>
      </c>
      <c r="H1184" s="219" t="str">
        <f t="shared" si="94"/>
        <v>фото</v>
      </c>
      <c r="I1184" s="132" t="s">
        <v>3826</v>
      </c>
      <c r="J1184" s="133" t="s">
        <v>32</v>
      </c>
      <c r="K1184" s="134">
        <v>1</v>
      </c>
      <c r="L1184" s="182">
        <v>150.79999999999998</v>
      </c>
      <c r="M1184" s="213">
        <v>1</v>
      </c>
      <c r="N1184" s="94"/>
      <c r="O1184" s="91">
        <f t="shared" si="95"/>
        <v>0</v>
      </c>
      <c r="P1184" s="92">
        <v>4607109974384</v>
      </c>
      <c r="Q1184" s="95"/>
      <c r="R1184" s="137" t="s">
        <v>3823</v>
      </c>
    </row>
    <row r="1185" spans="1:18" ht="72.2" customHeight="1">
      <c r="A1185" s="96">
        <v>1172</v>
      </c>
      <c r="B1185" s="222">
        <v>4189</v>
      </c>
      <c r="C1185" s="188" t="s">
        <v>3169</v>
      </c>
      <c r="D1185" s="184"/>
      <c r="E1185" s="235" t="s">
        <v>3085</v>
      </c>
      <c r="F1185" s="239" t="s">
        <v>3170</v>
      </c>
      <c r="G1185" s="231" t="s">
        <v>3171</v>
      </c>
      <c r="H1185" s="219" t="str">
        <f t="shared" si="94"/>
        <v>фото</v>
      </c>
      <c r="I1185" s="132" t="s">
        <v>3172</v>
      </c>
      <c r="J1185" s="133" t="s">
        <v>32</v>
      </c>
      <c r="K1185" s="134">
        <v>2</v>
      </c>
      <c r="L1185" s="182">
        <v>202.4</v>
      </c>
      <c r="M1185" s="213">
        <v>1</v>
      </c>
      <c r="N1185" s="94"/>
      <c r="O1185" s="91">
        <f t="shared" si="95"/>
        <v>0</v>
      </c>
      <c r="P1185" s="92">
        <v>4607109984079</v>
      </c>
      <c r="Q1185" s="95"/>
      <c r="R1185" s="137" t="s">
        <v>3169</v>
      </c>
    </row>
    <row r="1186" spans="1:18" ht="72.2" customHeight="1">
      <c r="A1186" s="96">
        <v>1173</v>
      </c>
      <c r="B1186" s="222">
        <v>2469</v>
      </c>
      <c r="C1186" s="188" t="s">
        <v>3173</v>
      </c>
      <c r="D1186" s="184"/>
      <c r="E1186" s="235" t="s">
        <v>3084</v>
      </c>
      <c r="F1186" s="239" t="s">
        <v>3174</v>
      </c>
      <c r="G1186" s="231" t="s">
        <v>3175</v>
      </c>
      <c r="H1186" s="219" t="str">
        <f t="shared" si="94"/>
        <v>фото</v>
      </c>
      <c r="I1186" s="132" t="s">
        <v>3176</v>
      </c>
      <c r="J1186" s="133" t="s">
        <v>32</v>
      </c>
      <c r="K1186" s="134">
        <v>2</v>
      </c>
      <c r="L1186" s="182">
        <v>196.2</v>
      </c>
      <c r="M1186" s="213">
        <v>1</v>
      </c>
      <c r="N1186" s="94"/>
      <c r="O1186" s="91">
        <f t="shared" si="95"/>
        <v>0</v>
      </c>
      <c r="P1186" s="92">
        <v>4607109974391</v>
      </c>
      <c r="Q1186" s="95"/>
      <c r="R1186" s="137" t="s">
        <v>3173</v>
      </c>
    </row>
    <row r="1187" spans="1:18" ht="72.95" customHeight="1">
      <c r="A1187" s="96">
        <v>1174</v>
      </c>
      <c r="B1187" s="222">
        <v>2470</v>
      </c>
      <c r="C1187" s="188" t="s">
        <v>3177</v>
      </c>
      <c r="D1187" s="184"/>
      <c r="E1187" s="235" t="s">
        <v>3084</v>
      </c>
      <c r="F1187" s="239" t="s">
        <v>3178</v>
      </c>
      <c r="G1187" s="231" t="s">
        <v>3179</v>
      </c>
      <c r="H1187" s="219" t="str">
        <f t="shared" si="94"/>
        <v>фото</v>
      </c>
      <c r="I1187" s="132" t="s">
        <v>3180</v>
      </c>
      <c r="J1187" s="133" t="s">
        <v>32</v>
      </c>
      <c r="K1187" s="134">
        <v>2</v>
      </c>
      <c r="L1187" s="182">
        <v>196.2</v>
      </c>
      <c r="M1187" s="213">
        <v>1</v>
      </c>
      <c r="N1187" s="94"/>
      <c r="O1187" s="91">
        <f t="shared" si="95"/>
        <v>0</v>
      </c>
      <c r="P1187" s="92">
        <v>4607109974407</v>
      </c>
      <c r="Q1187" s="95"/>
      <c r="R1187" s="137" t="s">
        <v>3177</v>
      </c>
    </row>
    <row r="1188" spans="1:18" ht="72.2" customHeight="1">
      <c r="A1188" s="96">
        <v>1175</v>
      </c>
      <c r="B1188" s="222">
        <v>13341</v>
      </c>
      <c r="C1188" s="188" t="s">
        <v>3181</v>
      </c>
      <c r="D1188" s="184"/>
      <c r="E1188" s="235" t="s">
        <v>3084</v>
      </c>
      <c r="F1188" s="239" t="s">
        <v>3182</v>
      </c>
      <c r="G1188" s="231" t="s">
        <v>3183</v>
      </c>
      <c r="H1188" s="219" t="str">
        <f t="shared" si="94"/>
        <v>фото</v>
      </c>
      <c r="I1188" s="132" t="s">
        <v>3184</v>
      </c>
      <c r="J1188" s="133" t="s">
        <v>32</v>
      </c>
      <c r="K1188" s="134">
        <v>2</v>
      </c>
      <c r="L1188" s="182">
        <v>196.2</v>
      </c>
      <c r="M1188" s="213">
        <v>1</v>
      </c>
      <c r="N1188" s="94"/>
      <c r="O1188" s="91">
        <f t="shared" si="95"/>
        <v>0</v>
      </c>
      <c r="P1188" s="92">
        <v>4607109920749</v>
      </c>
      <c r="Q1188" s="93"/>
      <c r="R1188" s="137" t="s">
        <v>3181</v>
      </c>
    </row>
    <row r="1189" spans="1:18" ht="72.2" customHeight="1">
      <c r="A1189" s="96">
        <v>1176</v>
      </c>
      <c r="B1189" s="222">
        <v>5740</v>
      </c>
      <c r="C1189" s="188" t="s">
        <v>3185</v>
      </c>
      <c r="D1189" s="184"/>
      <c r="E1189" s="235" t="s">
        <v>3085</v>
      </c>
      <c r="F1189" s="239" t="s">
        <v>3186</v>
      </c>
      <c r="G1189" s="231" t="s">
        <v>3187</v>
      </c>
      <c r="H1189" s="219" t="str">
        <f t="shared" si="94"/>
        <v>фото</v>
      </c>
      <c r="I1189" s="132" t="s">
        <v>3188</v>
      </c>
      <c r="J1189" s="133" t="s">
        <v>32</v>
      </c>
      <c r="K1189" s="134">
        <v>2</v>
      </c>
      <c r="L1189" s="182">
        <v>194.29999999999998</v>
      </c>
      <c r="M1189" s="213">
        <v>1</v>
      </c>
      <c r="N1189" s="94"/>
      <c r="O1189" s="91">
        <f t="shared" si="95"/>
        <v>0</v>
      </c>
      <c r="P1189" s="92">
        <v>4607109932254</v>
      </c>
      <c r="Q1189" s="93"/>
      <c r="R1189" s="137" t="s">
        <v>3185</v>
      </c>
    </row>
    <row r="1190" spans="1:18" ht="72.2" customHeight="1">
      <c r="A1190" s="96">
        <v>1177</v>
      </c>
      <c r="B1190" s="222">
        <v>10741</v>
      </c>
      <c r="C1190" s="188" t="s">
        <v>3189</v>
      </c>
      <c r="D1190" s="184"/>
      <c r="E1190" s="235" t="s">
        <v>3084</v>
      </c>
      <c r="F1190" s="239" t="s">
        <v>3190</v>
      </c>
      <c r="G1190" s="231" t="s">
        <v>3191</v>
      </c>
      <c r="H1190" s="219" t="str">
        <f t="shared" si="94"/>
        <v>фото</v>
      </c>
      <c r="I1190" s="132" t="s">
        <v>3192</v>
      </c>
      <c r="J1190" s="133" t="s">
        <v>32</v>
      </c>
      <c r="K1190" s="134">
        <v>2</v>
      </c>
      <c r="L1190" s="182">
        <v>196.2</v>
      </c>
      <c r="M1190" s="213">
        <v>1</v>
      </c>
      <c r="N1190" s="94"/>
      <c r="O1190" s="91">
        <f t="shared" si="95"/>
        <v>0</v>
      </c>
      <c r="P1190" s="92">
        <v>4607109925935</v>
      </c>
      <c r="Q1190" s="95"/>
      <c r="R1190" s="137" t="s">
        <v>3189</v>
      </c>
    </row>
    <row r="1191" spans="1:18" ht="72.2" customHeight="1">
      <c r="A1191" s="96">
        <v>1178</v>
      </c>
      <c r="B1191" s="222">
        <v>6806</v>
      </c>
      <c r="C1191" s="188" t="s">
        <v>3827</v>
      </c>
      <c r="D1191" s="184"/>
      <c r="E1191" s="235" t="s">
        <v>3104</v>
      </c>
      <c r="F1191" s="239" t="s">
        <v>3828</v>
      </c>
      <c r="G1191" s="231" t="s">
        <v>3829</v>
      </c>
      <c r="H1191" s="219" t="str">
        <f t="shared" si="94"/>
        <v>фото</v>
      </c>
      <c r="I1191" s="132" t="s">
        <v>3830</v>
      </c>
      <c r="J1191" s="133" t="s">
        <v>32</v>
      </c>
      <c r="K1191" s="134">
        <v>1</v>
      </c>
      <c r="L1191" s="182">
        <v>150.79999999999998</v>
      </c>
      <c r="M1191" s="213">
        <v>1</v>
      </c>
      <c r="N1191" s="94"/>
      <c r="O1191" s="91">
        <f t="shared" si="95"/>
        <v>0</v>
      </c>
      <c r="P1191" s="92">
        <v>4607109944509</v>
      </c>
      <c r="Q1191" s="95"/>
      <c r="R1191" s="137" t="s">
        <v>3827</v>
      </c>
    </row>
    <row r="1192" spans="1:18" ht="72.2" customHeight="1">
      <c r="A1192" s="96">
        <v>1179</v>
      </c>
      <c r="B1192" s="222">
        <v>1459</v>
      </c>
      <c r="C1192" s="188" t="s">
        <v>3193</v>
      </c>
      <c r="D1192" s="184"/>
      <c r="E1192" s="235" t="s">
        <v>3104</v>
      </c>
      <c r="F1192" s="239" t="s">
        <v>3194</v>
      </c>
      <c r="G1192" s="231" t="s">
        <v>3195</v>
      </c>
      <c r="H1192" s="219" t="str">
        <f t="shared" si="94"/>
        <v>фото</v>
      </c>
      <c r="I1192" s="132" t="s">
        <v>3196</v>
      </c>
      <c r="J1192" s="133" t="s">
        <v>32</v>
      </c>
      <c r="K1192" s="134">
        <v>1</v>
      </c>
      <c r="L1192" s="182">
        <v>150.79999999999998</v>
      </c>
      <c r="M1192" s="213">
        <v>1</v>
      </c>
      <c r="N1192" s="94"/>
      <c r="O1192" s="91">
        <f t="shared" si="95"/>
        <v>0</v>
      </c>
      <c r="P1192" s="92">
        <v>4607109964255</v>
      </c>
      <c r="Q1192" s="95"/>
      <c r="R1192" s="137" t="s">
        <v>3193</v>
      </c>
    </row>
    <row r="1193" spans="1:18" ht="72.2" customHeight="1">
      <c r="A1193" s="96">
        <v>1180</v>
      </c>
      <c r="B1193" s="222">
        <v>2471</v>
      </c>
      <c r="C1193" s="188" t="s">
        <v>3197</v>
      </c>
      <c r="D1193" s="184"/>
      <c r="E1193" s="235" t="s">
        <v>3084</v>
      </c>
      <c r="F1193" s="239" t="s">
        <v>3198</v>
      </c>
      <c r="G1193" s="231" t="s">
        <v>3199</v>
      </c>
      <c r="H1193" s="219" t="str">
        <f t="shared" si="94"/>
        <v>фото</v>
      </c>
      <c r="I1193" s="132" t="s">
        <v>3200</v>
      </c>
      <c r="J1193" s="133" t="s">
        <v>32</v>
      </c>
      <c r="K1193" s="134">
        <v>2</v>
      </c>
      <c r="L1193" s="182">
        <v>196.2</v>
      </c>
      <c r="M1193" s="213">
        <v>1</v>
      </c>
      <c r="N1193" s="94"/>
      <c r="O1193" s="91">
        <f t="shared" si="95"/>
        <v>0</v>
      </c>
      <c r="P1193" s="92">
        <v>4607109974414</v>
      </c>
      <c r="Q1193" s="95"/>
      <c r="R1193" s="137" t="s">
        <v>3197</v>
      </c>
    </row>
    <row r="1194" spans="1:18" ht="72.2" customHeight="1">
      <c r="A1194" s="96">
        <v>1181</v>
      </c>
      <c r="B1194" s="222">
        <v>4191</v>
      </c>
      <c r="C1194" s="188" t="s">
        <v>3201</v>
      </c>
      <c r="D1194" s="184"/>
      <c r="E1194" s="235" t="s">
        <v>3084</v>
      </c>
      <c r="F1194" s="239" t="s">
        <v>3202</v>
      </c>
      <c r="G1194" s="231" t="s">
        <v>3203</v>
      </c>
      <c r="H1194" s="219" t="str">
        <f t="shared" si="94"/>
        <v>фото</v>
      </c>
      <c r="I1194" s="132" t="s">
        <v>3204</v>
      </c>
      <c r="J1194" s="133" t="s">
        <v>32</v>
      </c>
      <c r="K1194" s="134">
        <v>2</v>
      </c>
      <c r="L1194" s="182">
        <v>196.2</v>
      </c>
      <c r="M1194" s="213">
        <v>1</v>
      </c>
      <c r="N1194" s="94"/>
      <c r="O1194" s="91">
        <f t="shared" si="95"/>
        <v>0</v>
      </c>
      <c r="P1194" s="92">
        <v>4607109984093</v>
      </c>
      <c r="Q1194" s="95"/>
      <c r="R1194" s="137" t="s">
        <v>3201</v>
      </c>
    </row>
    <row r="1195" spans="1:18" ht="72.2" customHeight="1">
      <c r="A1195" s="96">
        <v>1182</v>
      </c>
      <c r="B1195" s="222">
        <v>10747</v>
      </c>
      <c r="C1195" s="188" t="s">
        <v>3205</v>
      </c>
      <c r="D1195" s="184"/>
      <c r="E1195" s="235" t="s">
        <v>3084</v>
      </c>
      <c r="F1195" s="239" t="s">
        <v>3206</v>
      </c>
      <c r="G1195" s="231" t="s">
        <v>3207</v>
      </c>
      <c r="H1195" s="219" t="str">
        <f t="shared" si="94"/>
        <v>фото</v>
      </c>
      <c r="I1195" s="132" t="s">
        <v>3208</v>
      </c>
      <c r="J1195" s="133" t="s">
        <v>32</v>
      </c>
      <c r="K1195" s="134">
        <v>2</v>
      </c>
      <c r="L1195" s="182">
        <v>196.2</v>
      </c>
      <c r="M1195" s="213">
        <v>1</v>
      </c>
      <c r="N1195" s="94"/>
      <c r="O1195" s="91">
        <f t="shared" si="95"/>
        <v>0</v>
      </c>
      <c r="P1195" s="92">
        <v>4607109925874</v>
      </c>
      <c r="Q1195" s="93"/>
      <c r="R1195" s="137" t="s">
        <v>3205</v>
      </c>
    </row>
    <row r="1196" spans="1:18" ht="72.2" customHeight="1">
      <c r="A1196" s="96">
        <v>1183</v>
      </c>
      <c r="B1196" s="222">
        <v>6809</v>
      </c>
      <c r="C1196" s="188" t="s">
        <v>3209</v>
      </c>
      <c r="D1196" s="184"/>
      <c r="E1196" s="235" t="s">
        <v>3084</v>
      </c>
      <c r="F1196" s="239" t="s">
        <v>3210</v>
      </c>
      <c r="G1196" s="231" t="s">
        <v>3211</v>
      </c>
      <c r="H1196" s="219" t="str">
        <f t="shared" si="94"/>
        <v>фото</v>
      </c>
      <c r="I1196" s="132" t="s">
        <v>3212</v>
      </c>
      <c r="J1196" s="133" t="s">
        <v>32</v>
      </c>
      <c r="K1196" s="134">
        <v>2</v>
      </c>
      <c r="L1196" s="182">
        <v>196.2</v>
      </c>
      <c r="M1196" s="213">
        <v>1</v>
      </c>
      <c r="N1196" s="94"/>
      <c r="O1196" s="91">
        <f t="shared" si="95"/>
        <v>0</v>
      </c>
      <c r="P1196" s="92">
        <v>4607109944530</v>
      </c>
      <c r="Q1196" s="95"/>
      <c r="R1196" s="137" t="s">
        <v>3209</v>
      </c>
    </row>
    <row r="1197" spans="1:18" ht="72.2" customHeight="1">
      <c r="A1197" s="96">
        <v>1184</v>
      </c>
      <c r="B1197" s="222">
        <v>2472</v>
      </c>
      <c r="C1197" s="188" t="s">
        <v>3213</v>
      </c>
      <c r="D1197" s="184"/>
      <c r="E1197" s="235" t="s">
        <v>3084</v>
      </c>
      <c r="F1197" s="239" t="s">
        <v>3214</v>
      </c>
      <c r="G1197" s="231" t="s">
        <v>3215</v>
      </c>
      <c r="H1197" s="219" t="str">
        <f t="shared" si="94"/>
        <v>фото</v>
      </c>
      <c r="I1197" s="132" t="s">
        <v>3216</v>
      </c>
      <c r="J1197" s="133" t="s">
        <v>32</v>
      </c>
      <c r="K1197" s="134">
        <v>2</v>
      </c>
      <c r="L1197" s="182">
        <v>196.2</v>
      </c>
      <c r="M1197" s="213">
        <v>1</v>
      </c>
      <c r="N1197" s="94"/>
      <c r="O1197" s="91">
        <f t="shared" si="95"/>
        <v>0</v>
      </c>
      <c r="P1197" s="92">
        <v>4607109974315</v>
      </c>
      <c r="Q1197" s="95"/>
      <c r="R1197" s="137" t="s">
        <v>3213</v>
      </c>
    </row>
    <row r="1198" spans="1:18" ht="72.2" customHeight="1">
      <c r="A1198" s="96">
        <v>1185</v>
      </c>
      <c r="B1198" s="222">
        <v>6810</v>
      </c>
      <c r="C1198" s="188" t="s">
        <v>3217</v>
      </c>
      <c r="D1198" s="184"/>
      <c r="E1198" s="235" t="s">
        <v>3084</v>
      </c>
      <c r="F1198" s="239" t="s">
        <v>3218</v>
      </c>
      <c r="G1198" s="231" t="s">
        <v>3219</v>
      </c>
      <c r="H1198" s="219" t="str">
        <f t="shared" si="94"/>
        <v>фото</v>
      </c>
      <c r="I1198" s="132" t="s">
        <v>3220</v>
      </c>
      <c r="J1198" s="133" t="s">
        <v>32</v>
      </c>
      <c r="K1198" s="134">
        <v>2</v>
      </c>
      <c r="L1198" s="182">
        <v>196.2</v>
      </c>
      <c r="M1198" s="213">
        <v>1</v>
      </c>
      <c r="N1198" s="94"/>
      <c r="O1198" s="91">
        <f t="shared" si="95"/>
        <v>0</v>
      </c>
      <c r="P1198" s="92">
        <v>4607109944547</v>
      </c>
      <c r="Q1198" s="95"/>
      <c r="R1198" s="137" t="s">
        <v>3217</v>
      </c>
    </row>
    <row r="1199" spans="1:18" ht="72.2" customHeight="1">
      <c r="A1199" s="96">
        <v>1186</v>
      </c>
      <c r="B1199" s="222">
        <v>10744</v>
      </c>
      <c r="C1199" s="188" t="s">
        <v>3221</v>
      </c>
      <c r="D1199" s="184"/>
      <c r="E1199" s="235" t="s">
        <v>3084</v>
      </c>
      <c r="F1199" s="239" t="s">
        <v>3222</v>
      </c>
      <c r="G1199" s="231" t="s">
        <v>3223</v>
      </c>
      <c r="H1199" s="219" t="str">
        <f t="shared" si="94"/>
        <v>фото</v>
      </c>
      <c r="I1199" s="132" t="s">
        <v>3224</v>
      </c>
      <c r="J1199" s="133" t="s">
        <v>32</v>
      </c>
      <c r="K1199" s="134">
        <v>2</v>
      </c>
      <c r="L1199" s="182">
        <v>196.2</v>
      </c>
      <c r="M1199" s="213">
        <v>1</v>
      </c>
      <c r="N1199" s="94"/>
      <c r="O1199" s="91">
        <f t="shared" si="95"/>
        <v>0</v>
      </c>
      <c r="P1199" s="92">
        <v>4607109925904</v>
      </c>
      <c r="Q1199" s="95"/>
      <c r="R1199" s="137" t="s">
        <v>3221</v>
      </c>
    </row>
    <row r="1200" spans="1:18" ht="72.2" customHeight="1">
      <c r="A1200" s="96">
        <v>1187</v>
      </c>
      <c r="B1200" s="222">
        <v>6814</v>
      </c>
      <c r="C1200" s="188" t="s">
        <v>3225</v>
      </c>
      <c r="D1200" s="184"/>
      <c r="E1200" s="235" t="s">
        <v>3085</v>
      </c>
      <c r="F1200" s="239" t="s">
        <v>3226</v>
      </c>
      <c r="G1200" s="231" t="s">
        <v>3227</v>
      </c>
      <c r="H1200" s="219" t="str">
        <f t="shared" si="94"/>
        <v>фото</v>
      </c>
      <c r="I1200" s="132" t="s">
        <v>3228</v>
      </c>
      <c r="J1200" s="133" t="s">
        <v>32</v>
      </c>
      <c r="K1200" s="134">
        <v>2</v>
      </c>
      <c r="L1200" s="182">
        <v>196.2</v>
      </c>
      <c r="M1200" s="213">
        <v>1</v>
      </c>
      <c r="N1200" s="94"/>
      <c r="O1200" s="91">
        <f t="shared" si="95"/>
        <v>0</v>
      </c>
      <c r="P1200" s="92">
        <v>4607109944585</v>
      </c>
      <c r="Q1200" s="95"/>
      <c r="R1200" s="137" t="s">
        <v>3225</v>
      </c>
    </row>
    <row r="1201" spans="1:18" ht="18.75">
      <c r="A1201" s="96">
        <v>1188</v>
      </c>
      <c r="B1201" s="141"/>
      <c r="C1201" s="141"/>
      <c r="D1201" s="187"/>
      <c r="E1201" s="227" t="s">
        <v>3229</v>
      </c>
      <c r="F1201" s="142"/>
      <c r="G1201" s="142"/>
      <c r="H1201" s="143"/>
      <c r="I1201" s="143"/>
      <c r="J1201" s="144"/>
      <c r="K1201" s="143"/>
      <c r="L1201" s="143"/>
      <c r="M1201" s="145"/>
      <c r="N1201" s="143"/>
      <c r="O1201" s="143"/>
      <c r="P1201" s="143"/>
      <c r="Q1201" s="143"/>
      <c r="R1201" s="70"/>
    </row>
    <row r="1202" spans="1:18" ht="15.75">
      <c r="A1202" s="96">
        <v>1189</v>
      </c>
      <c r="B1202" s="87"/>
      <c r="C1202" s="108"/>
      <c r="D1202" s="109"/>
      <c r="E1202" s="224" t="s">
        <v>3230</v>
      </c>
      <c r="F1202" s="88"/>
      <c r="G1202" s="146"/>
      <c r="H1202" s="147"/>
      <c r="I1202" s="148"/>
      <c r="J1202" s="148"/>
      <c r="K1202" s="148"/>
      <c r="L1202" s="149"/>
      <c r="M1202" s="148"/>
      <c r="N1202" s="148"/>
      <c r="O1202" s="114"/>
      <c r="P1202" s="115"/>
      <c r="Q1202" s="116"/>
      <c r="R1202" s="70"/>
    </row>
    <row r="1203" spans="1:18" ht="72.2" customHeight="1">
      <c r="A1203" s="96">
        <v>1190</v>
      </c>
      <c r="B1203" s="222">
        <v>553</v>
      </c>
      <c r="C1203" s="185" t="s">
        <v>3603</v>
      </c>
      <c r="D1203" s="183"/>
      <c r="E1203" s="235" t="s">
        <v>3232</v>
      </c>
      <c r="F1203" s="239" t="s">
        <v>318</v>
      </c>
      <c r="G1203" s="231" t="s">
        <v>319</v>
      </c>
      <c r="H1203" s="219" t="str">
        <f t="shared" ref="H1203:H1243" si="96">HYPERLINK("https://www.gardenbulbs.ru/images/vesna_CL/thumbnails/"&amp;C1203&amp;".jpg","фото")</f>
        <v>фото</v>
      </c>
      <c r="I1203" s="132" t="s">
        <v>3606</v>
      </c>
      <c r="J1203" s="133" t="s">
        <v>28</v>
      </c>
      <c r="K1203" s="134">
        <v>3</v>
      </c>
      <c r="L1203" s="182">
        <v>221.79999999999998</v>
      </c>
      <c r="M1203" s="213">
        <v>1</v>
      </c>
      <c r="N1203" s="94"/>
      <c r="O1203" s="91">
        <f t="shared" ref="O1203:O1243" si="97">IF(ISERROR(L1203*N1203),0,L1203*N1203)</f>
        <v>0</v>
      </c>
      <c r="P1203" s="92">
        <v>4607109969878</v>
      </c>
      <c r="Q1203" s="97"/>
      <c r="R1203" s="137" t="s">
        <v>3603</v>
      </c>
    </row>
    <row r="1204" spans="1:18" ht="72.2" customHeight="1">
      <c r="A1204" s="96">
        <v>1191</v>
      </c>
      <c r="B1204" s="222">
        <v>13342</v>
      </c>
      <c r="C1204" s="185" t="s">
        <v>3231</v>
      </c>
      <c r="D1204" s="183"/>
      <c r="E1204" s="235" t="s">
        <v>3232</v>
      </c>
      <c r="F1204" s="239" t="s">
        <v>3233</v>
      </c>
      <c r="G1204" s="231" t="s">
        <v>3234</v>
      </c>
      <c r="H1204" s="219" t="str">
        <f t="shared" si="96"/>
        <v>фото</v>
      </c>
      <c r="I1204" s="132" t="s">
        <v>3235</v>
      </c>
      <c r="J1204" s="133" t="s">
        <v>28</v>
      </c>
      <c r="K1204" s="134">
        <v>2</v>
      </c>
      <c r="L1204" s="182">
        <v>179.29999999999998</v>
      </c>
      <c r="M1204" s="213">
        <v>1</v>
      </c>
      <c r="N1204" s="94"/>
      <c r="O1204" s="91">
        <f t="shared" si="97"/>
        <v>0</v>
      </c>
      <c r="P1204" s="92">
        <v>4607109920732</v>
      </c>
      <c r="Q1204" s="93"/>
      <c r="R1204" s="137" t="s">
        <v>3231</v>
      </c>
    </row>
    <row r="1205" spans="1:18" ht="72.2" customHeight="1">
      <c r="A1205" s="96">
        <v>1192</v>
      </c>
      <c r="B1205" s="222">
        <v>964</v>
      </c>
      <c r="C1205" s="185" t="s">
        <v>3236</v>
      </c>
      <c r="D1205" s="183"/>
      <c r="E1205" s="235" t="s">
        <v>3232</v>
      </c>
      <c r="F1205" s="239" t="s">
        <v>3237</v>
      </c>
      <c r="G1205" s="231" t="s">
        <v>3238</v>
      </c>
      <c r="H1205" s="219" t="str">
        <f t="shared" si="96"/>
        <v>фото</v>
      </c>
      <c r="I1205" s="132" t="s">
        <v>3239</v>
      </c>
      <c r="J1205" s="133" t="s">
        <v>28</v>
      </c>
      <c r="K1205" s="134">
        <v>2</v>
      </c>
      <c r="L1205" s="182">
        <v>179.29999999999998</v>
      </c>
      <c r="M1205" s="213">
        <v>1</v>
      </c>
      <c r="N1205" s="94"/>
      <c r="O1205" s="91">
        <f t="shared" si="97"/>
        <v>0</v>
      </c>
      <c r="P1205" s="92">
        <v>4607109978214</v>
      </c>
      <c r="Q1205" s="95"/>
      <c r="R1205" s="137" t="s">
        <v>3236</v>
      </c>
    </row>
    <row r="1206" spans="1:18" ht="72.2" customHeight="1">
      <c r="A1206" s="96">
        <v>1193</v>
      </c>
      <c r="B1206" s="222">
        <v>4759</v>
      </c>
      <c r="C1206" s="185" t="s">
        <v>3240</v>
      </c>
      <c r="D1206" s="183"/>
      <c r="E1206" s="235" t="s">
        <v>3232</v>
      </c>
      <c r="F1206" s="239" t="s">
        <v>3241</v>
      </c>
      <c r="G1206" s="231" t="s">
        <v>3242</v>
      </c>
      <c r="H1206" s="219" t="str">
        <f t="shared" si="96"/>
        <v>фото</v>
      </c>
      <c r="I1206" s="132" t="s">
        <v>3243</v>
      </c>
      <c r="J1206" s="133" t="s">
        <v>28</v>
      </c>
      <c r="K1206" s="134">
        <v>2</v>
      </c>
      <c r="L1206" s="182">
        <v>179.29999999999998</v>
      </c>
      <c r="M1206" s="213">
        <v>1</v>
      </c>
      <c r="N1206" s="94"/>
      <c r="O1206" s="91">
        <f t="shared" si="97"/>
        <v>0</v>
      </c>
      <c r="P1206" s="92">
        <v>4607109991800</v>
      </c>
      <c r="Q1206" s="95"/>
      <c r="R1206" s="137" t="s">
        <v>3240</v>
      </c>
    </row>
    <row r="1207" spans="1:18" ht="66.95" customHeight="1">
      <c r="A1207" s="96">
        <v>1194</v>
      </c>
      <c r="B1207" s="222">
        <v>2458</v>
      </c>
      <c r="C1207" s="185" t="s">
        <v>3244</v>
      </c>
      <c r="D1207" s="183"/>
      <c r="E1207" s="236" t="s">
        <v>3232</v>
      </c>
      <c r="F1207" s="240" t="s">
        <v>3245</v>
      </c>
      <c r="G1207" s="232" t="s">
        <v>3246</v>
      </c>
      <c r="H1207" s="219" t="str">
        <f t="shared" si="96"/>
        <v>фото</v>
      </c>
      <c r="I1207" s="132" t="s">
        <v>3247</v>
      </c>
      <c r="J1207" s="133" t="s">
        <v>28</v>
      </c>
      <c r="K1207" s="134">
        <v>2</v>
      </c>
      <c r="L1207" s="182">
        <v>179.29999999999998</v>
      </c>
      <c r="M1207" s="213">
        <v>1</v>
      </c>
      <c r="N1207" s="94"/>
      <c r="O1207" s="91">
        <f t="shared" si="97"/>
        <v>0</v>
      </c>
      <c r="P1207" s="92">
        <v>4607109978221</v>
      </c>
      <c r="Q1207" s="97" t="s">
        <v>46</v>
      </c>
      <c r="R1207" s="137" t="s">
        <v>3244</v>
      </c>
    </row>
    <row r="1208" spans="1:18" ht="72.2" customHeight="1">
      <c r="A1208" s="96">
        <v>1195</v>
      </c>
      <c r="B1208" s="222">
        <v>6796</v>
      </c>
      <c r="C1208" s="185" t="s">
        <v>3248</v>
      </c>
      <c r="D1208" s="183"/>
      <c r="E1208" s="235" t="s">
        <v>3232</v>
      </c>
      <c r="F1208" s="239" t="s">
        <v>3249</v>
      </c>
      <c r="G1208" s="231" t="s">
        <v>3250</v>
      </c>
      <c r="H1208" s="219" t="str">
        <f t="shared" si="96"/>
        <v>фото</v>
      </c>
      <c r="I1208" s="132" t="s">
        <v>3251</v>
      </c>
      <c r="J1208" s="133" t="s">
        <v>28</v>
      </c>
      <c r="K1208" s="134">
        <v>2</v>
      </c>
      <c r="L1208" s="182">
        <v>179.29999999999998</v>
      </c>
      <c r="M1208" s="213">
        <v>1</v>
      </c>
      <c r="N1208" s="94"/>
      <c r="O1208" s="91">
        <f t="shared" si="97"/>
        <v>0</v>
      </c>
      <c r="P1208" s="92">
        <v>4607109944400</v>
      </c>
      <c r="Q1208" s="95"/>
      <c r="R1208" s="137" t="s">
        <v>3248</v>
      </c>
    </row>
    <row r="1209" spans="1:18" ht="72.2" customHeight="1">
      <c r="A1209" s="96">
        <v>1196</v>
      </c>
      <c r="B1209" s="222">
        <v>967</v>
      </c>
      <c r="C1209" s="185" t="s">
        <v>3252</v>
      </c>
      <c r="D1209" s="183"/>
      <c r="E1209" s="235" t="s">
        <v>3232</v>
      </c>
      <c r="F1209" s="239" t="s">
        <v>3253</v>
      </c>
      <c r="G1209" s="231" t="s">
        <v>3254</v>
      </c>
      <c r="H1209" s="219" t="str">
        <f t="shared" si="96"/>
        <v>фото</v>
      </c>
      <c r="I1209" s="132" t="s">
        <v>4</v>
      </c>
      <c r="J1209" s="133" t="s">
        <v>28</v>
      </c>
      <c r="K1209" s="134">
        <v>2</v>
      </c>
      <c r="L1209" s="182">
        <v>179.29999999999998</v>
      </c>
      <c r="M1209" s="213">
        <v>1</v>
      </c>
      <c r="N1209" s="94"/>
      <c r="O1209" s="91">
        <f t="shared" si="97"/>
        <v>0</v>
      </c>
      <c r="P1209" s="92">
        <v>4607109978269</v>
      </c>
      <c r="Q1209" s="95"/>
      <c r="R1209" s="137" t="s">
        <v>3252</v>
      </c>
    </row>
    <row r="1210" spans="1:18" ht="72.2" customHeight="1">
      <c r="A1210" s="96">
        <v>1197</v>
      </c>
      <c r="B1210" s="222">
        <v>13348</v>
      </c>
      <c r="C1210" s="185" t="s">
        <v>3255</v>
      </c>
      <c r="D1210" s="183"/>
      <c r="E1210" s="235" t="s">
        <v>3232</v>
      </c>
      <c r="F1210" s="239" t="s">
        <v>3256</v>
      </c>
      <c r="G1210" s="231" t="s">
        <v>3257</v>
      </c>
      <c r="H1210" s="219" t="str">
        <f t="shared" si="96"/>
        <v>фото</v>
      </c>
      <c r="I1210" s="132" t="s">
        <v>3258</v>
      </c>
      <c r="J1210" s="133" t="s">
        <v>28</v>
      </c>
      <c r="K1210" s="134">
        <v>2</v>
      </c>
      <c r="L1210" s="182">
        <v>179.29999999999998</v>
      </c>
      <c r="M1210" s="213">
        <v>1</v>
      </c>
      <c r="N1210" s="94"/>
      <c r="O1210" s="91">
        <f t="shared" si="97"/>
        <v>0</v>
      </c>
      <c r="P1210" s="92">
        <v>4607109920671</v>
      </c>
      <c r="Q1210" s="93"/>
      <c r="R1210" s="137" t="s">
        <v>3255</v>
      </c>
    </row>
    <row r="1211" spans="1:18" ht="72.2" customHeight="1">
      <c r="A1211" s="96">
        <v>1198</v>
      </c>
      <c r="B1211" s="222">
        <v>4760</v>
      </c>
      <c r="C1211" s="185" t="s">
        <v>3259</v>
      </c>
      <c r="D1211" s="183"/>
      <c r="E1211" s="235" t="s">
        <v>3232</v>
      </c>
      <c r="F1211" s="239" t="s">
        <v>3260</v>
      </c>
      <c r="G1211" s="231" t="s">
        <v>3261</v>
      </c>
      <c r="H1211" s="219" t="str">
        <f t="shared" si="96"/>
        <v>фото</v>
      </c>
      <c r="I1211" s="132" t="s">
        <v>3262</v>
      </c>
      <c r="J1211" s="133" t="s">
        <v>28</v>
      </c>
      <c r="K1211" s="134">
        <v>2</v>
      </c>
      <c r="L1211" s="182">
        <v>179.29999999999998</v>
      </c>
      <c r="M1211" s="213">
        <v>1</v>
      </c>
      <c r="N1211" s="94"/>
      <c r="O1211" s="91">
        <f t="shared" si="97"/>
        <v>0</v>
      </c>
      <c r="P1211" s="92">
        <v>4607109991817</v>
      </c>
      <c r="Q1211" s="93"/>
      <c r="R1211" s="137" t="s">
        <v>3259</v>
      </c>
    </row>
    <row r="1212" spans="1:18" ht="72.2" customHeight="1">
      <c r="A1212" s="96">
        <v>1199</v>
      </c>
      <c r="B1212" s="222">
        <v>5308</v>
      </c>
      <c r="C1212" s="185" t="s">
        <v>3263</v>
      </c>
      <c r="D1212" s="183"/>
      <c r="E1212" s="235" t="s">
        <v>3232</v>
      </c>
      <c r="F1212" s="239" t="s">
        <v>3264</v>
      </c>
      <c r="G1212" s="231" t="s">
        <v>3265</v>
      </c>
      <c r="H1212" s="219" t="str">
        <f t="shared" si="96"/>
        <v>фото</v>
      </c>
      <c r="I1212" s="132" t="s">
        <v>3266</v>
      </c>
      <c r="J1212" s="133" t="s">
        <v>28</v>
      </c>
      <c r="K1212" s="134">
        <v>2</v>
      </c>
      <c r="L1212" s="182">
        <v>179.29999999999998</v>
      </c>
      <c r="M1212" s="213">
        <v>1</v>
      </c>
      <c r="N1212" s="94"/>
      <c r="O1212" s="91">
        <f t="shared" si="97"/>
        <v>0</v>
      </c>
      <c r="P1212" s="92">
        <v>4607109938171</v>
      </c>
      <c r="Q1212" s="93"/>
      <c r="R1212" s="137" t="s">
        <v>3263</v>
      </c>
    </row>
    <row r="1213" spans="1:18" ht="72.2" customHeight="1">
      <c r="A1213" s="96">
        <v>1200</v>
      </c>
      <c r="B1213" s="222">
        <v>277</v>
      </c>
      <c r="C1213" s="185" t="s">
        <v>3267</v>
      </c>
      <c r="D1213" s="183"/>
      <c r="E1213" s="235" t="s">
        <v>3232</v>
      </c>
      <c r="F1213" s="239" t="s">
        <v>3268</v>
      </c>
      <c r="G1213" s="231" t="s">
        <v>3269</v>
      </c>
      <c r="H1213" s="219" t="str">
        <f t="shared" si="96"/>
        <v>фото</v>
      </c>
      <c r="I1213" s="132" t="s">
        <v>3270</v>
      </c>
      <c r="J1213" s="133" t="s">
        <v>28</v>
      </c>
      <c r="K1213" s="134">
        <v>2</v>
      </c>
      <c r="L1213" s="182">
        <v>179.29999999999998</v>
      </c>
      <c r="M1213" s="213">
        <v>1</v>
      </c>
      <c r="N1213" s="94"/>
      <c r="O1213" s="91">
        <f t="shared" si="97"/>
        <v>0</v>
      </c>
      <c r="P1213" s="92">
        <v>4607109929339</v>
      </c>
      <c r="Q1213" s="93"/>
      <c r="R1213" s="137" t="s">
        <v>3267</v>
      </c>
    </row>
    <row r="1214" spans="1:18" ht="72.2" customHeight="1">
      <c r="A1214" s="96">
        <v>1201</v>
      </c>
      <c r="B1214" s="222">
        <v>16316</v>
      </c>
      <c r="C1214" s="185" t="s">
        <v>3271</v>
      </c>
      <c r="D1214" s="183"/>
      <c r="E1214" s="235" t="s">
        <v>3232</v>
      </c>
      <c r="F1214" s="239" t="s">
        <v>3272</v>
      </c>
      <c r="G1214" s="231" t="s">
        <v>3273</v>
      </c>
      <c r="H1214" s="219" t="str">
        <f t="shared" si="96"/>
        <v>фото</v>
      </c>
      <c r="I1214" s="132" t="s">
        <v>3274</v>
      </c>
      <c r="J1214" s="133" t="s">
        <v>28</v>
      </c>
      <c r="K1214" s="134">
        <v>2</v>
      </c>
      <c r="L1214" s="182">
        <v>179.29999999999998</v>
      </c>
      <c r="M1214" s="213">
        <v>1</v>
      </c>
      <c r="N1214" s="94"/>
      <c r="O1214" s="91">
        <f t="shared" si="97"/>
        <v>0</v>
      </c>
      <c r="P1214" s="92">
        <v>4607109913185</v>
      </c>
      <c r="Q1214" s="97"/>
      <c r="R1214" s="137" t="s">
        <v>3271</v>
      </c>
    </row>
    <row r="1215" spans="1:18" ht="72.2" customHeight="1">
      <c r="A1215" s="96">
        <v>1202</v>
      </c>
      <c r="B1215" s="222">
        <v>6369</v>
      </c>
      <c r="C1215" s="185" t="s">
        <v>3275</v>
      </c>
      <c r="D1215" s="183"/>
      <c r="E1215" s="235" t="s">
        <v>3232</v>
      </c>
      <c r="F1215" s="239" t="s">
        <v>3276</v>
      </c>
      <c r="G1215" s="231" t="s">
        <v>3277</v>
      </c>
      <c r="H1215" s="219" t="str">
        <f t="shared" si="96"/>
        <v>фото</v>
      </c>
      <c r="I1215" s="132" t="s">
        <v>3278</v>
      </c>
      <c r="J1215" s="133" t="s">
        <v>28</v>
      </c>
      <c r="K1215" s="134">
        <v>2</v>
      </c>
      <c r="L1215" s="182">
        <v>179.29999999999998</v>
      </c>
      <c r="M1215" s="213">
        <v>1</v>
      </c>
      <c r="N1215" s="94"/>
      <c r="O1215" s="91">
        <f t="shared" si="97"/>
        <v>0</v>
      </c>
      <c r="P1215" s="92">
        <v>4607109932025</v>
      </c>
      <c r="Q1215" s="95"/>
      <c r="R1215" s="137" t="s">
        <v>3275</v>
      </c>
    </row>
    <row r="1216" spans="1:18" ht="72.2" customHeight="1">
      <c r="A1216" s="96">
        <v>1203</v>
      </c>
      <c r="B1216" s="222">
        <v>6798</v>
      </c>
      <c r="C1216" s="185" t="s">
        <v>3279</v>
      </c>
      <c r="D1216" s="183"/>
      <c r="E1216" s="235" t="s">
        <v>3232</v>
      </c>
      <c r="F1216" s="239" t="s">
        <v>3280</v>
      </c>
      <c r="G1216" s="231" t="s">
        <v>3281</v>
      </c>
      <c r="H1216" s="219" t="str">
        <f t="shared" si="96"/>
        <v>фото</v>
      </c>
      <c r="I1216" s="132" t="s">
        <v>3282</v>
      </c>
      <c r="J1216" s="133" t="s">
        <v>28</v>
      </c>
      <c r="K1216" s="134">
        <v>2</v>
      </c>
      <c r="L1216" s="182">
        <v>179.29999999999998</v>
      </c>
      <c r="M1216" s="213">
        <v>1</v>
      </c>
      <c r="N1216" s="94"/>
      <c r="O1216" s="91">
        <f t="shared" si="97"/>
        <v>0</v>
      </c>
      <c r="P1216" s="92">
        <v>4607109944424</v>
      </c>
      <c r="Q1216" s="97"/>
      <c r="R1216" s="137" t="s">
        <v>3279</v>
      </c>
    </row>
    <row r="1217" spans="1:18" ht="72.2" customHeight="1">
      <c r="A1217" s="96">
        <v>1204</v>
      </c>
      <c r="B1217" s="222">
        <v>6799</v>
      </c>
      <c r="C1217" s="185" t="s">
        <v>3283</v>
      </c>
      <c r="D1217" s="183"/>
      <c r="E1217" s="235" t="s">
        <v>3232</v>
      </c>
      <c r="F1217" s="239" t="s">
        <v>3284</v>
      </c>
      <c r="G1217" s="231" t="s">
        <v>3285</v>
      </c>
      <c r="H1217" s="219" t="str">
        <f t="shared" si="96"/>
        <v>фото</v>
      </c>
      <c r="I1217" s="132" t="s">
        <v>3286</v>
      </c>
      <c r="J1217" s="133" t="s">
        <v>28</v>
      </c>
      <c r="K1217" s="134">
        <v>2</v>
      </c>
      <c r="L1217" s="182">
        <v>179.29999999999998</v>
      </c>
      <c r="M1217" s="213">
        <v>1</v>
      </c>
      <c r="N1217" s="94"/>
      <c r="O1217" s="91">
        <f t="shared" si="97"/>
        <v>0</v>
      </c>
      <c r="P1217" s="92">
        <v>4607109944431</v>
      </c>
      <c r="Q1217" s="95"/>
      <c r="R1217" s="137" t="s">
        <v>3283</v>
      </c>
    </row>
    <row r="1218" spans="1:18" ht="72.2" customHeight="1">
      <c r="A1218" s="96">
        <v>1205</v>
      </c>
      <c r="B1218" s="222">
        <v>6800</v>
      </c>
      <c r="C1218" s="185" t="s">
        <v>3287</v>
      </c>
      <c r="D1218" s="183"/>
      <c r="E1218" s="235" t="s">
        <v>3232</v>
      </c>
      <c r="F1218" s="239" t="s">
        <v>3288</v>
      </c>
      <c r="G1218" s="231" t="s">
        <v>3289</v>
      </c>
      <c r="H1218" s="219" t="str">
        <f t="shared" si="96"/>
        <v>фото</v>
      </c>
      <c r="I1218" s="132" t="s">
        <v>3290</v>
      </c>
      <c r="J1218" s="133" t="s">
        <v>28</v>
      </c>
      <c r="K1218" s="134">
        <v>2</v>
      </c>
      <c r="L1218" s="182">
        <v>179.29999999999998</v>
      </c>
      <c r="M1218" s="213">
        <v>1</v>
      </c>
      <c r="N1218" s="94"/>
      <c r="O1218" s="91">
        <f t="shared" si="97"/>
        <v>0</v>
      </c>
      <c r="P1218" s="92">
        <v>4607109944448</v>
      </c>
      <c r="Q1218" s="138"/>
      <c r="R1218" s="137" t="s">
        <v>3287</v>
      </c>
    </row>
    <row r="1219" spans="1:18" ht="72.2" customHeight="1">
      <c r="A1219" s="96">
        <v>1206</v>
      </c>
      <c r="B1219" s="222">
        <v>2145</v>
      </c>
      <c r="C1219" s="185" t="s">
        <v>3604</v>
      </c>
      <c r="D1219" s="183"/>
      <c r="E1219" s="235" t="s">
        <v>3232</v>
      </c>
      <c r="F1219" s="239" t="s">
        <v>3609</v>
      </c>
      <c r="G1219" s="231" t="s">
        <v>3610</v>
      </c>
      <c r="H1219" s="219" t="str">
        <f t="shared" si="96"/>
        <v>фото</v>
      </c>
      <c r="I1219" s="132" t="s">
        <v>3607</v>
      </c>
      <c r="J1219" s="133" t="s">
        <v>28</v>
      </c>
      <c r="K1219" s="134">
        <v>2</v>
      </c>
      <c r="L1219" s="182">
        <v>179.29999999999998</v>
      </c>
      <c r="M1219" s="213">
        <v>1</v>
      </c>
      <c r="N1219" s="94"/>
      <c r="O1219" s="91">
        <f t="shared" si="97"/>
        <v>0</v>
      </c>
      <c r="P1219" s="92">
        <v>4607109976067</v>
      </c>
      <c r="Q1219" s="97"/>
      <c r="R1219" s="137" t="s">
        <v>3604</v>
      </c>
    </row>
    <row r="1220" spans="1:18" ht="72.2" customHeight="1">
      <c r="A1220" s="96">
        <v>1207</v>
      </c>
      <c r="B1220" s="222">
        <v>16318</v>
      </c>
      <c r="C1220" s="185" t="s">
        <v>3291</v>
      </c>
      <c r="D1220" s="183"/>
      <c r="E1220" s="235" t="s">
        <v>3232</v>
      </c>
      <c r="F1220" s="239" t="s">
        <v>3292</v>
      </c>
      <c r="G1220" s="231" t="s">
        <v>3293</v>
      </c>
      <c r="H1220" s="219" t="str">
        <f t="shared" si="96"/>
        <v>фото</v>
      </c>
      <c r="I1220" s="132" t="s">
        <v>3294</v>
      </c>
      <c r="J1220" s="133" t="s">
        <v>28</v>
      </c>
      <c r="K1220" s="134">
        <v>2</v>
      </c>
      <c r="L1220" s="182">
        <v>179.29999999999998</v>
      </c>
      <c r="M1220" s="213">
        <v>1</v>
      </c>
      <c r="N1220" s="94"/>
      <c r="O1220" s="91">
        <f t="shared" si="97"/>
        <v>0</v>
      </c>
      <c r="P1220" s="92">
        <v>4607109913161</v>
      </c>
      <c r="Q1220" s="97"/>
      <c r="R1220" s="137" t="s">
        <v>3291</v>
      </c>
    </row>
    <row r="1221" spans="1:18" ht="72.2" customHeight="1">
      <c r="A1221" s="96">
        <v>1208</v>
      </c>
      <c r="B1221" s="222">
        <v>965</v>
      </c>
      <c r="C1221" s="185" t="s">
        <v>3295</v>
      </c>
      <c r="D1221" s="183"/>
      <c r="E1221" s="235" t="s">
        <v>3232</v>
      </c>
      <c r="F1221" s="239" t="s">
        <v>3296</v>
      </c>
      <c r="G1221" s="231" t="s">
        <v>3297</v>
      </c>
      <c r="H1221" s="219" t="str">
        <f t="shared" si="96"/>
        <v>фото</v>
      </c>
      <c r="I1221" s="132" t="s">
        <v>3298</v>
      </c>
      <c r="J1221" s="133" t="s">
        <v>28</v>
      </c>
      <c r="K1221" s="134">
        <v>2</v>
      </c>
      <c r="L1221" s="182">
        <v>179.29999999999998</v>
      </c>
      <c r="M1221" s="213">
        <v>1</v>
      </c>
      <c r="N1221" s="94"/>
      <c r="O1221" s="91">
        <f t="shared" si="97"/>
        <v>0</v>
      </c>
      <c r="P1221" s="92">
        <v>4607109978238</v>
      </c>
      <c r="Q1221" s="138"/>
      <c r="R1221" s="137" t="s">
        <v>3295</v>
      </c>
    </row>
    <row r="1222" spans="1:18" ht="72.2" customHeight="1">
      <c r="A1222" s="96">
        <v>1209</v>
      </c>
      <c r="B1222" s="222">
        <v>13345</v>
      </c>
      <c r="C1222" s="185" t="s">
        <v>3299</v>
      </c>
      <c r="D1222" s="183"/>
      <c r="E1222" s="235" t="s">
        <v>3232</v>
      </c>
      <c r="F1222" s="239" t="s">
        <v>3300</v>
      </c>
      <c r="G1222" s="231" t="s">
        <v>3301</v>
      </c>
      <c r="H1222" s="219" t="str">
        <f t="shared" si="96"/>
        <v>фото</v>
      </c>
      <c r="I1222" s="132" t="s">
        <v>3302</v>
      </c>
      <c r="J1222" s="133" t="s">
        <v>28</v>
      </c>
      <c r="K1222" s="134">
        <v>2</v>
      </c>
      <c r="L1222" s="182">
        <v>179.29999999999998</v>
      </c>
      <c r="M1222" s="213">
        <v>1</v>
      </c>
      <c r="N1222" s="94"/>
      <c r="O1222" s="91">
        <f t="shared" si="97"/>
        <v>0</v>
      </c>
      <c r="P1222" s="92">
        <v>4607109920701</v>
      </c>
      <c r="Q1222" s="138"/>
      <c r="R1222" s="137" t="s">
        <v>3299</v>
      </c>
    </row>
    <row r="1223" spans="1:18" ht="72.2" customHeight="1">
      <c r="A1223" s="96">
        <v>1210</v>
      </c>
      <c r="B1223" s="222">
        <v>551</v>
      </c>
      <c r="C1223" s="185" t="s">
        <v>3605</v>
      </c>
      <c r="D1223" s="183"/>
      <c r="E1223" s="235" t="s">
        <v>3232</v>
      </c>
      <c r="F1223" s="239" t="s">
        <v>3611</v>
      </c>
      <c r="G1223" s="231" t="s">
        <v>3612</v>
      </c>
      <c r="H1223" s="219" t="str">
        <f t="shared" si="96"/>
        <v>фото</v>
      </c>
      <c r="I1223" s="132" t="s">
        <v>3608</v>
      </c>
      <c r="J1223" s="133" t="s">
        <v>28</v>
      </c>
      <c r="K1223" s="134">
        <v>2</v>
      </c>
      <c r="L1223" s="182">
        <v>179.29999999999998</v>
      </c>
      <c r="M1223" s="213">
        <v>1</v>
      </c>
      <c r="N1223" s="94"/>
      <c r="O1223" s="91">
        <f t="shared" si="97"/>
        <v>0</v>
      </c>
      <c r="P1223" s="92">
        <v>4607109969854</v>
      </c>
      <c r="Q1223" s="95"/>
      <c r="R1223" s="137" t="s">
        <v>3605</v>
      </c>
    </row>
    <row r="1224" spans="1:18" ht="72.2" customHeight="1">
      <c r="A1224" s="96">
        <v>1211</v>
      </c>
      <c r="B1224" s="222">
        <v>3872</v>
      </c>
      <c r="C1224" s="185" t="s">
        <v>3303</v>
      </c>
      <c r="D1224" s="183"/>
      <c r="E1224" s="235" t="s">
        <v>3232</v>
      </c>
      <c r="F1224" s="239" t="s">
        <v>3304</v>
      </c>
      <c r="G1224" s="231" t="s">
        <v>3305</v>
      </c>
      <c r="H1224" s="219" t="str">
        <f t="shared" si="96"/>
        <v>фото</v>
      </c>
      <c r="I1224" s="132" t="s">
        <v>3306</v>
      </c>
      <c r="J1224" s="133" t="s">
        <v>28</v>
      </c>
      <c r="K1224" s="134">
        <v>2</v>
      </c>
      <c r="L1224" s="182">
        <v>179.29999999999998</v>
      </c>
      <c r="M1224" s="213">
        <v>1</v>
      </c>
      <c r="N1224" s="94"/>
      <c r="O1224" s="91">
        <f t="shared" si="97"/>
        <v>0</v>
      </c>
      <c r="P1224" s="92">
        <v>4607109980903</v>
      </c>
      <c r="Q1224" s="95"/>
      <c r="R1224" s="137" t="s">
        <v>3303</v>
      </c>
    </row>
    <row r="1225" spans="1:18" ht="72.2" customHeight="1">
      <c r="A1225" s="96">
        <v>1212</v>
      </c>
      <c r="B1225" s="222">
        <v>4763</v>
      </c>
      <c r="C1225" s="185" t="s">
        <v>3307</v>
      </c>
      <c r="D1225" s="183"/>
      <c r="E1225" s="235" t="s">
        <v>3232</v>
      </c>
      <c r="F1225" s="239" t="s">
        <v>3308</v>
      </c>
      <c r="G1225" s="231" t="s">
        <v>3309</v>
      </c>
      <c r="H1225" s="219" t="str">
        <f t="shared" si="96"/>
        <v>фото</v>
      </c>
      <c r="I1225" s="132" t="s">
        <v>3310</v>
      </c>
      <c r="J1225" s="133" t="s">
        <v>28</v>
      </c>
      <c r="K1225" s="134">
        <v>2</v>
      </c>
      <c r="L1225" s="182">
        <v>179.29999999999998</v>
      </c>
      <c r="M1225" s="213">
        <v>1</v>
      </c>
      <c r="N1225" s="94"/>
      <c r="O1225" s="91">
        <f t="shared" si="97"/>
        <v>0</v>
      </c>
      <c r="P1225" s="92">
        <v>4607109991848</v>
      </c>
      <c r="Q1225" s="97"/>
      <c r="R1225" s="137" t="s">
        <v>3307</v>
      </c>
    </row>
    <row r="1226" spans="1:18" ht="72.2" customHeight="1">
      <c r="A1226" s="96">
        <v>1213</v>
      </c>
      <c r="B1226" s="222">
        <v>2461</v>
      </c>
      <c r="C1226" s="185" t="s">
        <v>3311</v>
      </c>
      <c r="D1226" s="183"/>
      <c r="E1226" s="235" t="s">
        <v>3232</v>
      </c>
      <c r="F1226" s="239" t="s">
        <v>3312</v>
      </c>
      <c r="G1226" s="231" t="s">
        <v>3313</v>
      </c>
      <c r="H1226" s="219" t="str">
        <f t="shared" si="96"/>
        <v>фото</v>
      </c>
      <c r="I1226" s="132" t="s">
        <v>3314</v>
      </c>
      <c r="J1226" s="133" t="s">
        <v>28</v>
      </c>
      <c r="K1226" s="134">
        <v>2</v>
      </c>
      <c r="L1226" s="182">
        <v>179.29999999999998</v>
      </c>
      <c r="M1226" s="213">
        <v>1</v>
      </c>
      <c r="N1226" s="94"/>
      <c r="O1226" s="91">
        <f t="shared" si="97"/>
        <v>0</v>
      </c>
      <c r="P1226" s="92">
        <v>4607109978276</v>
      </c>
      <c r="Q1226" s="95"/>
      <c r="R1226" s="137" t="s">
        <v>3311</v>
      </c>
    </row>
    <row r="1227" spans="1:18" ht="72.2" customHeight="1">
      <c r="A1227" s="96">
        <v>1214</v>
      </c>
      <c r="B1227" s="222">
        <v>5418</v>
      </c>
      <c r="C1227" s="185" t="s">
        <v>3315</v>
      </c>
      <c r="D1227" s="183"/>
      <c r="E1227" s="235" t="s">
        <v>3232</v>
      </c>
      <c r="F1227" s="239" t="s">
        <v>3316</v>
      </c>
      <c r="G1227" s="231" t="s">
        <v>3317</v>
      </c>
      <c r="H1227" s="219" t="str">
        <f t="shared" si="96"/>
        <v>фото</v>
      </c>
      <c r="I1227" s="132" t="s">
        <v>3318</v>
      </c>
      <c r="J1227" s="133" t="s">
        <v>28</v>
      </c>
      <c r="K1227" s="134">
        <v>2</v>
      </c>
      <c r="L1227" s="182">
        <v>179.29999999999998</v>
      </c>
      <c r="M1227" s="213">
        <v>1</v>
      </c>
      <c r="N1227" s="94"/>
      <c r="O1227" s="91">
        <f t="shared" si="97"/>
        <v>0</v>
      </c>
      <c r="P1227" s="92">
        <v>4607109937044</v>
      </c>
      <c r="Q1227" s="97"/>
      <c r="R1227" s="137" t="s">
        <v>3315</v>
      </c>
    </row>
    <row r="1228" spans="1:18" ht="72.2" customHeight="1">
      <c r="A1228" s="96">
        <v>1215</v>
      </c>
      <c r="B1228" s="222">
        <v>7021</v>
      </c>
      <c r="C1228" s="185" t="s">
        <v>3319</v>
      </c>
      <c r="D1228" s="183"/>
      <c r="E1228" s="235" t="s">
        <v>3232</v>
      </c>
      <c r="F1228" s="239" t="s">
        <v>3320</v>
      </c>
      <c r="G1228" s="231" t="s">
        <v>3321</v>
      </c>
      <c r="H1228" s="219" t="str">
        <f t="shared" si="96"/>
        <v>фото</v>
      </c>
      <c r="I1228" s="132" t="s">
        <v>3322</v>
      </c>
      <c r="J1228" s="133" t="s">
        <v>28</v>
      </c>
      <c r="K1228" s="134">
        <v>2</v>
      </c>
      <c r="L1228" s="182">
        <v>179.29999999999998</v>
      </c>
      <c r="M1228" s="213">
        <v>1</v>
      </c>
      <c r="N1228" s="94"/>
      <c r="O1228" s="91">
        <f t="shared" si="97"/>
        <v>0</v>
      </c>
      <c r="P1228" s="92">
        <v>4607109946657</v>
      </c>
      <c r="Q1228" s="138"/>
      <c r="R1228" s="137" t="s">
        <v>3319</v>
      </c>
    </row>
    <row r="1229" spans="1:18" ht="72.2" customHeight="1">
      <c r="A1229" s="96">
        <v>1216</v>
      </c>
      <c r="B1229" s="222">
        <v>6802</v>
      </c>
      <c r="C1229" s="185" t="s">
        <v>3323</v>
      </c>
      <c r="D1229" s="183"/>
      <c r="E1229" s="235" t="s">
        <v>3232</v>
      </c>
      <c r="F1229" s="239" t="s">
        <v>3324</v>
      </c>
      <c r="G1229" s="231" t="s">
        <v>3325</v>
      </c>
      <c r="H1229" s="219" t="str">
        <f t="shared" si="96"/>
        <v>фото</v>
      </c>
      <c r="I1229" s="132" t="s">
        <v>3326</v>
      </c>
      <c r="J1229" s="133" t="s">
        <v>28</v>
      </c>
      <c r="K1229" s="134">
        <v>2</v>
      </c>
      <c r="L1229" s="182">
        <v>179.29999999999998</v>
      </c>
      <c r="M1229" s="213">
        <v>1</v>
      </c>
      <c r="N1229" s="94"/>
      <c r="O1229" s="91">
        <f t="shared" si="97"/>
        <v>0</v>
      </c>
      <c r="P1229" s="92">
        <v>4607109944462</v>
      </c>
      <c r="Q1229" s="93"/>
      <c r="R1229" s="137" t="s">
        <v>3323</v>
      </c>
    </row>
    <row r="1230" spans="1:18" ht="72.2" customHeight="1">
      <c r="A1230" s="96">
        <v>1217</v>
      </c>
      <c r="B1230" s="222">
        <v>2463</v>
      </c>
      <c r="C1230" s="185" t="s">
        <v>3327</v>
      </c>
      <c r="D1230" s="183"/>
      <c r="E1230" s="235" t="s">
        <v>3232</v>
      </c>
      <c r="F1230" s="239" t="s">
        <v>3050</v>
      </c>
      <c r="G1230" s="231" t="s">
        <v>3051</v>
      </c>
      <c r="H1230" s="219" t="str">
        <f t="shared" si="96"/>
        <v>фото</v>
      </c>
      <c r="I1230" s="132" t="s">
        <v>3328</v>
      </c>
      <c r="J1230" s="133" t="s">
        <v>28</v>
      </c>
      <c r="K1230" s="134">
        <v>2</v>
      </c>
      <c r="L1230" s="182">
        <v>179.29999999999998</v>
      </c>
      <c r="M1230" s="213">
        <v>1</v>
      </c>
      <c r="N1230" s="94"/>
      <c r="O1230" s="91">
        <f t="shared" si="97"/>
        <v>0</v>
      </c>
      <c r="P1230" s="92">
        <v>4607109978290</v>
      </c>
      <c r="Q1230" s="95"/>
      <c r="R1230" s="137" t="s">
        <v>3327</v>
      </c>
    </row>
    <row r="1231" spans="1:18" ht="66.95" customHeight="1">
      <c r="A1231" s="96">
        <v>1218</v>
      </c>
      <c r="B1231" s="222">
        <v>3568</v>
      </c>
      <c r="C1231" s="185" t="s">
        <v>3329</v>
      </c>
      <c r="D1231" s="183"/>
      <c r="E1231" s="235" t="s">
        <v>3232</v>
      </c>
      <c r="F1231" s="239" t="s">
        <v>3330</v>
      </c>
      <c r="G1231" s="231" t="s">
        <v>3331</v>
      </c>
      <c r="H1231" s="219" t="str">
        <f t="shared" si="96"/>
        <v>фото</v>
      </c>
      <c r="I1231" s="132" t="s">
        <v>3332</v>
      </c>
      <c r="J1231" s="133" t="s">
        <v>28</v>
      </c>
      <c r="K1231" s="134">
        <v>2</v>
      </c>
      <c r="L1231" s="182">
        <v>179.29999999999998</v>
      </c>
      <c r="M1231" s="213">
        <v>1</v>
      </c>
      <c r="N1231" s="94"/>
      <c r="O1231" s="91">
        <f t="shared" si="97"/>
        <v>0</v>
      </c>
      <c r="P1231" s="92">
        <v>4607109973240</v>
      </c>
      <c r="Q1231" s="95"/>
      <c r="R1231" s="137" t="s">
        <v>3329</v>
      </c>
    </row>
    <row r="1232" spans="1:18" ht="72.2" customHeight="1">
      <c r="A1232" s="96">
        <v>1219</v>
      </c>
      <c r="B1232" s="222">
        <v>4765</v>
      </c>
      <c r="C1232" s="185" t="s">
        <v>3333</v>
      </c>
      <c r="D1232" s="183"/>
      <c r="E1232" s="235" t="s">
        <v>3232</v>
      </c>
      <c r="F1232" s="239" t="s">
        <v>3334</v>
      </c>
      <c r="G1232" s="231" t="s">
        <v>3335</v>
      </c>
      <c r="H1232" s="219" t="str">
        <f t="shared" si="96"/>
        <v>фото</v>
      </c>
      <c r="I1232" s="132" t="s">
        <v>3336</v>
      </c>
      <c r="J1232" s="133" t="s">
        <v>28</v>
      </c>
      <c r="K1232" s="134">
        <v>2</v>
      </c>
      <c r="L1232" s="182">
        <v>179.29999999999998</v>
      </c>
      <c r="M1232" s="213">
        <v>1</v>
      </c>
      <c r="N1232" s="94"/>
      <c r="O1232" s="91">
        <f t="shared" si="97"/>
        <v>0</v>
      </c>
      <c r="P1232" s="92">
        <v>4607109991862</v>
      </c>
      <c r="Q1232" s="95"/>
      <c r="R1232" s="137" t="s">
        <v>3333</v>
      </c>
    </row>
    <row r="1233" spans="1:18" ht="72.2" customHeight="1">
      <c r="A1233" s="96">
        <v>1220</v>
      </c>
      <c r="B1233" s="222">
        <v>4246</v>
      </c>
      <c r="C1233" s="185" t="s">
        <v>3337</v>
      </c>
      <c r="D1233" s="183"/>
      <c r="E1233" s="235" t="s">
        <v>3232</v>
      </c>
      <c r="F1233" s="239" t="s">
        <v>17</v>
      </c>
      <c r="G1233" s="231" t="s">
        <v>18</v>
      </c>
      <c r="H1233" s="219" t="str">
        <f t="shared" si="96"/>
        <v>фото</v>
      </c>
      <c r="I1233" s="132" t="s">
        <v>3338</v>
      </c>
      <c r="J1233" s="133" t="s">
        <v>28</v>
      </c>
      <c r="K1233" s="134">
        <v>2</v>
      </c>
      <c r="L1233" s="182">
        <v>179.29999999999998</v>
      </c>
      <c r="M1233" s="213">
        <v>1</v>
      </c>
      <c r="N1233" s="94"/>
      <c r="O1233" s="91">
        <f t="shared" si="97"/>
        <v>0</v>
      </c>
      <c r="P1233" s="92">
        <v>4607109984642</v>
      </c>
      <c r="Q1233" s="97"/>
      <c r="R1233" s="137" t="s">
        <v>3337</v>
      </c>
    </row>
    <row r="1234" spans="1:18" ht="72.2" customHeight="1">
      <c r="A1234" s="96">
        <v>1221</v>
      </c>
      <c r="B1234" s="222">
        <v>4766</v>
      </c>
      <c r="C1234" s="185" t="s">
        <v>3339</v>
      </c>
      <c r="D1234" s="183"/>
      <c r="E1234" s="235" t="s">
        <v>3232</v>
      </c>
      <c r="F1234" s="239" t="s">
        <v>3340</v>
      </c>
      <c r="G1234" s="231" t="s">
        <v>3341</v>
      </c>
      <c r="H1234" s="219" t="str">
        <f t="shared" si="96"/>
        <v>фото</v>
      </c>
      <c r="I1234" s="132" t="s">
        <v>3342</v>
      </c>
      <c r="J1234" s="133" t="s">
        <v>28</v>
      </c>
      <c r="K1234" s="134">
        <v>2</v>
      </c>
      <c r="L1234" s="182">
        <v>179.29999999999998</v>
      </c>
      <c r="M1234" s="213">
        <v>1</v>
      </c>
      <c r="N1234" s="94"/>
      <c r="O1234" s="91">
        <f t="shared" si="97"/>
        <v>0</v>
      </c>
      <c r="P1234" s="92">
        <v>4607109991879</v>
      </c>
      <c r="Q1234" s="97"/>
      <c r="R1234" s="137" t="s">
        <v>3339</v>
      </c>
    </row>
    <row r="1235" spans="1:18" ht="72.2" customHeight="1">
      <c r="A1235" s="96">
        <v>1222</v>
      </c>
      <c r="B1235" s="222">
        <v>4308</v>
      </c>
      <c r="C1235" s="185" t="s">
        <v>3343</v>
      </c>
      <c r="D1235" s="183"/>
      <c r="E1235" s="235" t="s">
        <v>3232</v>
      </c>
      <c r="F1235" s="239" t="s">
        <v>3344</v>
      </c>
      <c r="G1235" s="231" t="s">
        <v>3345</v>
      </c>
      <c r="H1235" s="219" t="str">
        <f t="shared" si="96"/>
        <v>фото</v>
      </c>
      <c r="I1235" s="132" t="s">
        <v>3346</v>
      </c>
      <c r="J1235" s="133" t="s">
        <v>28</v>
      </c>
      <c r="K1235" s="134">
        <v>2</v>
      </c>
      <c r="L1235" s="182">
        <v>179.29999999999998</v>
      </c>
      <c r="M1235" s="213">
        <v>1</v>
      </c>
      <c r="N1235" s="94"/>
      <c r="O1235" s="91">
        <f t="shared" si="97"/>
        <v>0</v>
      </c>
      <c r="P1235" s="92">
        <v>4607109987292</v>
      </c>
      <c r="Q1235" s="95"/>
      <c r="R1235" s="137" t="s">
        <v>3343</v>
      </c>
    </row>
    <row r="1236" spans="1:18" ht="72.2" customHeight="1">
      <c r="A1236" s="96">
        <v>1223</v>
      </c>
      <c r="B1236" s="222">
        <v>4247</v>
      </c>
      <c r="C1236" s="185" t="s">
        <v>3347</v>
      </c>
      <c r="D1236" s="183"/>
      <c r="E1236" s="235" t="s">
        <v>3232</v>
      </c>
      <c r="F1236" s="239" t="s">
        <v>3348</v>
      </c>
      <c r="G1236" s="231" t="s">
        <v>3349</v>
      </c>
      <c r="H1236" s="219" t="str">
        <f t="shared" si="96"/>
        <v>фото</v>
      </c>
      <c r="I1236" s="132" t="s">
        <v>3350</v>
      </c>
      <c r="J1236" s="133" t="s">
        <v>28</v>
      </c>
      <c r="K1236" s="134">
        <v>2</v>
      </c>
      <c r="L1236" s="182">
        <v>179.29999999999998</v>
      </c>
      <c r="M1236" s="213">
        <v>1</v>
      </c>
      <c r="N1236" s="94"/>
      <c r="O1236" s="91">
        <f t="shared" si="97"/>
        <v>0</v>
      </c>
      <c r="P1236" s="92">
        <v>4607109984659</v>
      </c>
      <c r="Q1236" s="95"/>
      <c r="R1236" s="137" t="s">
        <v>3347</v>
      </c>
    </row>
    <row r="1237" spans="1:18" ht="62.85" customHeight="1">
      <c r="A1237" s="96">
        <v>1224</v>
      </c>
      <c r="B1237" s="222">
        <v>13357</v>
      </c>
      <c r="C1237" s="185" t="s">
        <v>3351</v>
      </c>
      <c r="D1237" s="183"/>
      <c r="E1237" s="236" t="s">
        <v>3232</v>
      </c>
      <c r="F1237" s="240" t="s">
        <v>3352</v>
      </c>
      <c r="G1237" s="232" t="s">
        <v>3353</v>
      </c>
      <c r="H1237" s="219" t="str">
        <f t="shared" si="96"/>
        <v>фото</v>
      </c>
      <c r="I1237" s="132" t="s">
        <v>3354</v>
      </c>
      <c r="J1237" s="133" t="s">
        <v>28</v>
      </c>
      <c r="K1237" s="134">
        <v>2</v>
      </c>
      <c r="L1237" s="182">
        <v>179.29999999999998</v>
      </c>
      <c r="M1237" s="213">
        <v>1</v>
      </c>
      <c r="N1237" s="94"/>
      <c r="O1237" s="91">
        <f t="shared" si="97"/>
        <v>0</v>
      </c>
      <c r="P1237" s="92">
        <v>4607109920589</v>
      </c>
      <c r="Q1237" s="97" t="s">
        <v>46</v>
      </c>
      <c r="R1237" s="137" t="s">
        <v>3351</v>
      </c>
    </row>
    <row r="1238" spans="1:18" ht="59.65" customHeight="1">
      <c r="A1238" s="96">
        <v>1225</v>
      </c>
      <c r="B1238" s="222">
        <v>4769</v>
      </c>
      <c r="C1238" s="185" t="s">
        <v>3831</v>
      </c>
      <c r="D1238" s="183"/>
      <c r="E1238" s="236" t="s">
        <v>3232</v>
      </c>
      <c r="F1238" s="240" t="s">
        <v>3832</v>
      </c>
      <c r="G1238" s="232" t="s">
        <v>3833</v>
      </c>
      <c r="H1238" s="219" t="str">
        <f t="shared" si="96"/>
        <v>фото</v>
      </c>
      <c r="I1238" s="132" t="s">
        <v>3834</v>
      </c>
      <c r="J1238" s="133" t="s">
        <v>28</v>
      </c>
      <c r="K1238" s="134">
        <v>2</v>
      </c>
      <c r="L1238" s="182">
        <v>179.29999999999998</v>
      </c>
      <c r="M1238" s="213">
        <v>1</v>
      </c>
      <c r="N1238" s="94"/>
      <c r="O1238" s="91">
        <f t="shared" si="97"/>
        <v>0</v>
      </c>
      <c r="P1238" s="92">
        <v>4607109991909</v>
      </c>
      <c r="Q1238" s="97" t="s">
        <v>46</v>
      </c>
      <c r="R1238" s="137" t="s">
        <v>3831</v>
      </c>
    </row>
    <row r="1239" spans="1:18" ht="72.2" customHeight="1">
      <c r="A1239" s="96">
        <v>1226</v>
      </c>
      <c r="B1239" s="222">
        <v>2460</v>
      </c>
      <c r="C1239" s="185" t="s">
        <v>3355</v>
      </c>
      <c r="D1239" s="183"/>
      <c r="E1239" s="235" t="s">
        <v>3232</v>
      </c>
      <c r="F1239" s="239" t="s">
        <v>3356</v>
      </c>
      <c r="G1239" s="231" t="s">
        <v>3357</v>
      </c>
      <c r="H1239" s="219" t="str">
        <f t="shared" si="96"/>
        <v>фото</v>
      </c>
      <c r="I1239" s="132" t="s">
        <v>3358</v>
      </c>
      <c r="J1239" s="133" t="s">
        <v>28</v>
      </c>
      <c r="K1239" s="134">
        <v>2</v>
      </c>
      <c r="L1239" s="182">
        <v>179.29999999999998</v>
      </c>
      <c r="M1239" s="213">
        <v>1</v>
      </c>
      <c r="N1239" s="94"/>
      <c r="O1239" s="91">
        <f t="shared" si="97"/>
        <v>0</v>
      </c>
      <c r="P1239" s="92">
        <v>4607109978252</v>
      </c>
      <c r="Q1239" s="138"/>
      <c r="R1239" s="137" t="s">
        <v>3355</v>
      </c>
    </row>
    <row r="1240" spans="1:18" ht="72.2" customHeight="1">
      <c r="A1240" s="96">
        <v>1227</v>
      </c>
      <c r="B1240" s="222">
        <v>4761</v>
      </c>
      <c r="C1240" s="185" t="s">
        <v>3359</v>
      </c>
      <c r="D1240" s="183"/>
      <c r="E1240" s="235" t="s">
        <v>3232</v>
      </c>
      <c r="F1240" s="239" t="s">
        <v>3360</v>
      </c>
      <c r="G1240" s="231" t="s">
        <v>3361</v>
      </c>
      <c r="H1240" s="219" t="str">
        <f t="shared" si="96"/>
        <v>фото</v>
      </c>
      <c r="I1240" s="132" t="s">
        <v>3362</v>
      </c>
      <c r="J1240" s="133" t="s">
        <v>28</v>
      </c>
      <c r="K1240" s="134">
        <v>2</v>
      </c>
      <c r="L1240" s="182">
        <v>179.29999999999998</v>
      </c>
      <c r="M1240" s="213">
        <v>1</v>
      </c>
      <c r="N1240" s="94"/>
      <c r="O1240" s="91">
        <f t="shared" si="97"/>
        <v>0</v>
      </c>
      <c r="P1240" s="92">
        <v>4607109991824</v>
      </c>
      <c r="Q1240" s="97"/>
      <c r="R1240" s="137" t="s">
        <v>3359</v>
      </c>
    </row>
    <row r="1241" spans="1:18" ht="72.2" customHeight="1">
      <c r="A1241" s="96">
        <v>1228</v>
      </c>
      <c r="B1241" s="222">
        <v>6804</v>
      </c>
      <c r="C1241" s="185" t="s">
        <v>3363</v>
      </c>
      <c r="D1241" s="183"/>
      <c r="E1241" s="235" t="s">
        <v>3232</v>
      </c>
      <c r="F1241" s="239" t="s">
        <v>3364</v>
      </c>
      <c r="G1241" s="231" t="s">
        <v>3365</v>
      </c>
      <c r="H1241" s="219" t="str">
        <f t="shared" si="96"/>
        <v>фото</v>
      </c>
      <c r="I1241" s="132" t="s">
        <v>3366</v>
      </c>
      <c r="J1241" s="133" t="s">
        <v>28</v>
      </c>
      <c r="K1241" s="134">
        <v>2</v>
      </c>
      <c r="L1241" s="182">
        <v>179.29999999999998</v>
      </c>
      <c r="M1241" s="213">
        <v>1</v>
      </c>
      <c r="N1241" s="94"/>
      <c r="O1241" s="91">
        <f t="shared" si="97"/>
        <v>0</v>
      </c>
      <c r="P1241" s="92">
        <v>4607109944486</v>
      </c>
      <c r="Q1241" s="95"/>
      <c r="R1241" s="137" t="s">
        <v>3363</v>
      </c>
    </row>
    <row r="1242" spans="1:18" ht="72.2" customHeight="1">
      <c r="A1242" s="96">
        <v>1229</v>
      </c>
      <c r="B1242" s="222">
        <v>4768</v>
      </c>
      <c r="C1242" s="185" t="s">
        <v>3367</v>
      </c>
      <c r="D1242" s="183"/>
      <c r="E1242" s="235" t="s">
        <v>3232</v>
      </c>
      <c r="F1242" s="239" t="s">
        <v>3368</v>
      </c>
      <c r="G1242" s="231" t="s">
        <v>3369</v>
      </c>
      <c r="H1242" s="219" t="str">
        <f t="shared" si="96"/>
        <v>фото</v>
      </c>
      <c r="I1242" s="132" t="s">
        <v>3370</v>
      </c>
      <c r="J1242" s="133" t="s">
        <v>28</v>
      </c>
      <c r="K1242" s="134">
        <v>2</v>
      </c>
      <c r="L1242" s="182">
        <v>179.29999999999998</v>
      </c>
      <c r="M1242" s="213">
        <v>1</v>
      </c>
      <c r="N1242" s="94"/>
      <c r="O1242" s="91">
        <f t="shared" si="97"/>
        <v>0</v>
      </c>
      <c r="P1242" s="92">
        <v>4607109991893</v>
      </c>
      <c r="Q1242" s="138"/>
      <c r="R1242" s="137" t="s">
        <v>3367</v>
      </c>
    </row>
    <row r="1243" spans="1:18" ht="72.2" customHeight="1">
      <c r="A1243" s="96">
        <v>1230</v>
      </c>
      <c r="B1243" s="222">
        <v>6370</v>
      </c>
      <c r="C1243" s="185" t="s">
        <v>3371</v>
      </c>
      <c r="D1243" s="183"/>
      <c r="E1243" s="235" t="s">
        <v>3232</v>
      </c>
      <c r="F1243" s="239" t="s">
        <v>3372</v>
      </c>
      <c r="G1243" s="231" t="s">
        <v>3373</v>
      </c>
      <c r="H1243" s="219" t="str">
        <f t="shared" si="96"/>
        <v>фото</v>
      </c>
      <c r="I1243" s="132" t="s">
        <v>3374</v>
      </c>
      <c r="J1243" s="133" t="s">
        <v>28</v>
      </c>
      <c r="K1243" s="134">
        <v>2</v>
      </c>
      <c r="L1243" s="182">
        <v>179.29999999999998</v>
      </c>
      <c r="M1243" s="213">
        <v>1</v>
      </c>
      <c r="N1243" s="94"/>
      <c r="O1243" s="91">
        <f t="shared" si="97"/>
        <v>0</v>
      </c>
      <c r="P1243" s="92">
        <v>4607109932018</v>
      </c>
      <c r="Q1243" s="138"/>
      <c r="R1243" s="137" t="s">
        <v>3371</v>
      </c>
    </row>
    <row r="1244" spans="1:18">
      <c r="B1244" s="28"/>
      <c r="C1244" s="28"/>
      <c r="D1244" s="28"/>
      <c r="E1244" s="192"/>
      <c r="F1244" s="28"/>
      <c r="G1244" s="28"/>
      <c r="H1244" s="28"/>
      <c r="I1244" s="28"/>
      <c r="J1244" s="28"/>
      <c r="K1244" s="28"/>
      <c r="L1244" s="28"/>
      <c r="M1244" s="28"/>
      <c r="N1244" s="28"/>
    </row>
    <row r="1245" spans="1:18">
      <c r="B1245" s="28"/>
      <c r="C1245" s="28"/>
      <c r="D1245" s="28"/>
      <c r="E1245" s="206" t="s">
        <v>3837</v>
      </c>
      <c r="F1245" s="28"/>
      <c r="G1245" s="28"/>
      <c r="H1245" s="28"/>
      <c r="I1245" s="28"/>
      <c r="J1245" s="28"/>
      <c r="K1245" s="28"/>
      <c r="L1245" s="28"/>
      <c r="M1245" s="28"/>
      <c r="N1245" s="28"/>
    </row>
    <row r="1246" spans="1:18">
      <c r="B1246" s="28"/>
      <c r="C1246" s="28"/>
      <c r="D1246" s="28"/>
      <c r="E1246" s="206" t="s">
        <v>3839</v>
      </c>
      <c r="F1246" s="28"/>
      <c r="G1246" s="28"/>
      <c r="H1246" s="28"/>
      <c r="I1246" s="28"/>
      <c r="J1246" s="28"/>
      <c r="K1246" s="28"/>
      <c r="L1246" s="28"/>
      <c r="M1246" s="28"/>
      <c r="N1246" s="28"/>
    </row>
    <row r="1247" spans="1:18">
      <c r="B1247" s="28"/>
      <c r="C1247" s="28"/>
      <c r="D1247" s="28"/>
      <c r="E1247" s="206" t="s">
        <v>3838</v>
      </c>
      <c r="F1247" s="28"/>
      <c r="G1247" s="28"/>
      <c r="H1247" s="28"/>
      <c r="I1247" s="28"/>
      <c r="J1247" s="28"/>
      <c r="K1247" s="28"/>
      <c r="L1247" s="28"/>
      <c r="M1247" s="28"/>
      <c r="N1247" s="28"/>
    </row>
    <row r="1248" spans="1:18">
      <c r="B1248" s="28"/>
      <c r="C1248" s="28"/>
      <c r="D1248" s="28"/>
      <c r="E1248" s="192"/>
      <c r="F1248" s="28"/>
      <c r="G1248" s="28"/>
      <c r="H1248" s="28"/>
      <c r="I1248" s="28"/>
      <c r="J1248" s="28"/>
      <c r="K1248" s="28"/>
      <c r="L1248" s="28"/>
      <c r="M1248" s="28"/>
      <c r="N1248" s="28"/>
    </row>
    <row r="1249" spans="2:14">
      <c r="B1249" s="28"/>
      <c r="C1249" s="28"/>
      <c r="D1249" s="28"/>
      <c r="E1249" s="189" t="s">
        <v>23</v>
      </c>
      <c r="F1249" s="28"/>
      <c r="G1249" s="28"/>
      <c r="H1249" s="28"/>
      <c r="I1249" s="28"/>
      <c r="J1249" s="28"/>
      <c r="K1249" s="28"/>
      <c r="L1249" s="28"/>
      <c r="M1249" s="28"/>
      <c r="N1249" s="28"/>
    </row>
    <row r="1250" spans="2:14">
      <c r="B1250" s="28"/>
      <c r="C1250" s="28"/>
      <c r="D1250" s="28"/>
      <c r="E1250" s="189" t="s">
        <v>24</v>
      </c>
      <c r="F1250" s="28"/>
      <c r="G1250" s="28"/>
      <c r="H1250" s="28"/>
      <c r="I1250" s="28"/>
      <c r="J1250" s="28"/>
      <c r="K1250" s="28"/>
      <c r="L1250" s="28"/>
      <c r="M1250" s="28"/>
      <c r="N1250" s="28"/>
    </row>
    <row r="1251" spans="2:14">
      <c r="B1251" s="28"/>
      <c r="C1251" s="28"/>
      <c r="D1251" s="28"/>
      <c r="E1251" s="189" t="s">
        <v>10</v>
      </c>
      <c r="F1251" s="28"/>
      <c r="G1251" s="28"/>
      <c r="H1251" s="28"/>
      <c r="I1251" s="28"/>
      <c r="J1251" s="28"/>
      <c r="K1251" s="28"/>
      <c r="L1251" s="28"/>
      <c r="M1251" s="28"/>
      <c r="N1251" s="28"/>
    </row>
    <row r="1252" spans="2:14">
      <c r="B1252" s="28"/>
      <c r="C1252" s="28"/>
      <c r="D1252" s="28"/>
      <c r="E1252" s="190" t="s">
        <v>3840</v>
      </c>
      <c r="F1252" s="28"/>
      <c r="G1252" s="28"/>
      <c r="H1252" s="28"/>
      <c r="I1252" s="28"/>
      <c r="J1252" s="28"/>
      <c r="K1252" s="28"/>
      <c r="L1252" s="28"/>
      <c r="M1252" s="28"/>
      <c r="N1252" s="28"/>
    </row>
    <row r="1253" spans="2:14">
      <c r="B1253" s="28"/>
      <c r="C1253" s="28"/>
      <c r="D1253" s="28"/>
      <c r="E1253" s="192"/>
      <c r="F1253" s="28"/>
      <c r="G1253" s="28"/>
      <c r="H1253" s="28"/>
      <c r="I1253" s="28"/>
      <c r="J1253" s="28"/>
      <c r="K1253" s="28"/>
      <c r="L1253" s="28"/>
      <c r="M1253" s="28"/>
      <c r="N1253" s="28"/>
    </row>
  </sheetData>
  <sheetProtection sort="0" autoFilter="0"/>
  <protectedRanges>
    <protectedRange sqref="B546 B468 B516 B254" name="Количество_1_2_2"/>
  </protectedRanges>
  <autoFilter ref="A13:R1253"/>
  <sortState ref="A1251:T1253">
    <sortCondition ref="F1251:F1253"/>
  </sortState>
  <dataConsolidate link="1"/>
  <mergeCells count="11">
    <mergeCell ref="E12:G12"/>
    <mergeCell ref="P1:Q5"/>
    <mergeCell ref="M9:N10"/>
    <mergeCell ref="L9:L10"/>
    <mergeCell ref="E7:I7"/>
    <mergeCell ref="L1:N1"/>
    <mergeCell ref="L2:N4"/>
    <mergeCell ref="M5:N5"/>
    <mergeCell ref="L6:N7"/>
    <mergeCell ref="E1:I6"/>
    <mergeCell ref="E9:I9"/>
  </mergeCells>
  <phoneticPr fontId="25" type="noConversion"/>
  <conditionalFormatting sqref="B16:C16">
    <cfRule type="duplicateValues" dxfId="75" priority="81"/>
  </conditionalFormatting>
  <conditionalFormatting sqref="C15:D15">
    <cfRule type="duplicateValues" dxfId="74" priority="80"/>
  </conditionalFormatting>
  <conditionalFormatting sqref="B267:C267">
    <cfRule type="duplicateValues" dxfId="73" priority="79"/>
  </conditionalFormatting>
  <conditionalFormatting sqref="P669:P673">
    <cfRule type="duplicateValues" dxfId="72" priority="78"/>
  </conditionalFormatting>
  <conditionalFormatting sqref="P669:P673">
    <cfRule type="duplicateValues" dxfId="71" priority="77"/>
  </conditionalFormatting>
  <conditionalFormatting sqref="P669:P673">
    <cfRule type="duplicateValues" dxfId="70" priority="76"/>
  </conditionalFormatting>
  <conditionalFormatting sqref="Q669">
    <cfRule type="containsText" dxfId="69" priority="75" operator="containsText" text="нов19">
      <formula>NOT(ISERROR(SEARCH("нов19",Q669)))</formula>
    </cfRule>
  </conditionalFormatting>
  <conditionalFormatting sqref="Q1229 Q1210:Q1213 Q1204 Q1195 Q1188:Q1189 Q1180 Q1176:Q1177 Q1174 Q1155 Q1153 Q1140">
    <cfRule type="containsText" dxfId="68" priority="74" operator="containsText" text="нов19">
      <formula>NOT(ISERROR(SEARCH("нов19",Q1140)))</formula>
    </cfRule>
  </conditionalFormatting>
  <conditionalFormatting sqref="Q670:Q673">
    <cfRule type="containsText" dxfId="67" priority="73" operator="containsText" text="нов19">
      <formula>NOT(ISERROR(SEARCH("нов19",Q670)))</formula>
    </cfRule>
  </conditionalFormatting>
  <conditionalFormatting sqref="B1037">
    <cfRule type="duplicateValues" dxfId="66" priority="72"/>
  </conditionalFormatting>
  <conditionalFormatting sqref="F1037">
    <cfRule type="duplicateValues" dxfId="65" priority="71"/>
  </conditionalFormatting>
  <conditionalFormatting sqref="B1038:C1038">
    <cfRule type="duplicateValues" dxfId="64" priority="70"/>
  </conditionalFormatting>
  <conditionalFormatting sqref="O1039">
    <cfRule type="duplicateValues" dxfId="63" priority="69" stopIfTrue="1"/>
  </conditionalFormatting>
  <conditionalFormatting sqref="B1039">
    <cfRule type="duplicateValues" dxfId="62" priority="68"/>
  </conditionalFormatting>
  <conditionalFormatting sqref="B1132:B1135">
    <cfRule type="duplicateValues" dxfId="61" priority="67"/>
  </conditionalFormatting>
  <conditionalFormatting sqref="P1132:P1135">
    <cfRule type="duplicateValues" dxfId="60" priority="66"/>
  </conditionalFormatting>
  <conditionalFormatting sqref="P1132:P1135">
    <cfRule type="duplicateValues" dxfId="59" priority="65"/>
  </conditionalFormatting>
  <conditionalFormatting sqref="P1132:P1135">
    <cfRule type="duplicateValues" dxfId="58" priority="64"/>
  </conditionalFormatting>
  <conditionalFormatting sqref="P1132:P1135">
    <cfRule type="duplicateValues" dxfId="57" priority="63"/>
  </conditionalFormatting>
  <conditionalFormatting sqref="P1150:Q1150">
    <cfRule type="containsText" dxfId="56" priority="62" operator="containsText" text="нов19">
      <formula>NOT(ISERROR(SEARCH("нов19",P1150)))</formula>
    </cfRule>
  </conditionalFormatting>
  <conditionalFormatting sqref="B1040:B1128">
    <cfRule type="duplicateValues" dxfId="55" priority="60"/>
  </conditionalFormatting>
  <conditionalFormatting sqref="P1040:P1128">
    <cfRule type="duplicateValues" dxfId="54" priority="59"/>
  </conditionalFormatting>
  <conditionalFormatting sqref="Q254">
    <cfRule type="containsText" dxfId="53" priority="58" operator="containsText" text="нов19">
      <formula>NOT(ISERROR(SEARCH("нов19",Q254)))</formula>
    </cfRule>
  </conditionalFormatting>
  <conditionalFormatting sqref="Q245">
    <cfRule type="containsText" dxfId="52" priority="57" operator="containsText" text="нов19">
      <formula>NOT(ISERROR(SEARCH("нов19",Q245)))</formula>
    </cfRule>
  </conditionalFormatting>
  <conditionalFormatting sqref="Q183:Q190">
    <cfRule type="containsText" dxfId="51" priority="56" operator="containsText" text="нов19">
      <formula>NOT(ISERROR(SEARCH("нов19",Q183)))</formula>
    </cfRule>
  </conditionalFormatting>
  <conditionalFormatting sqref="Q180">
    <cfRule type="containsText" dxfId="50" priority="55" operator="containsText" text="нов19">
      <formula>NOT(ISERROR(SEARCH("нов19",Q180)))</formula>
    </cfRule>
  </conditionalFormatting>
  <conditionalFormatting sqref="Q95 Q91 Q84 Q68:Q69 Q65 Q61 Q50 Q41:Q42 Q38:Q39 Q36 Q34 Q32 Q29:Q30 Q27 Q25 Q23 Q19:Q20">
    <cfRule type="containsText" dxfId="49" priority="54" operator="containsText" text="нов19">
      <formula>NOT(ISERROR(SEARCH("нов19",Q19)))</formula>
    </cfRule>
  </conditionalFormatting>
  <conditionalFormatting sqref="Q264">
    <cfRule type="containsText" dxfId="48" priority="53" operator="containsText" text="нов19">
      <formula>NOT(ISERROR(SEARCH("нов19",Q264)))</formula>
    </cfRule>
  </conditionalFormatting>
  <conditionalFormatting sqref="Q255">
    <cfRule type="containsText" dxfId="47" priority="52" operator="containsText" text="нов19">
      <formula>NOT(ISERROR(SEARCH("нов19",Q255)))</formula>
    </cfRule>
  </conditionalFormatting>
  <conditionalFormatting sqref="Q218:Q225">
    <cfRule type="containsText" dxfId="46" priority="51" operator="containsText" text="нов19">
      <formula>NOT(ISERROR(SEARCH("нов19",Q218)))</formula>
    </cfRule>
  </conditionalFormatting>
  <conditionalFormatting sqref="Q215">
    <cfRule type="containsText" dxfId="45" priority="50" operator="containsText" text="нов19">
      <formula>NOT(ISERROR(SEARCH("нов19",Q215)))</formula>
    </cfRule>
  </conditionalFormatting>
  <conditionalFormatting sqref="Q173 Q169 Q162 Q146:Q147 Q143 Q139 Q128 Q119:Q120 Q116:Q117 Q114 Q112 Q110 Q107:Q108 Q105 Q103 Q101 Q97:Q98 Q175:Q209">
    <cfRule type="containsText" dxfId="44" priority="49" operator="containsText" text="нов19">
      <formula>NOT(ISERROR(SEARCH("нов19",Q97)))</formula>
    </cfRule>
  </conditionalFormatting>
  <conditionalFormatting sqref="B245:B254 B18:B95 B175:B209">
    <cfRule type="duplicateValues" dxfId="43" priority="48"/>
  </conditionalFormatting>
  <conditionalFormatting sqref="B96:B173 B210:B244 B255:B264">
    <cfRule type="duplicateValues" dxfId="42" priority="47"/>
  </conditionalFormatting>
  <conditionalFormatting sqref="B657:C658">
    <cfRule type="duplicateValues" dxfId="41" priority="46"/>
  </conditionalFormatting>
  <conditionalFormatting sqref="B638:C639">
    <cfRule type="duplicateValues" dxfId="40" priority="45"/>
  </conditionalFormatting>
  <conditionalFormatting sqref="B516:C517">
    <cfRule type="duplicateValues" dxfId="39" priority="44"/>
  </conditionalFormatting>
  <conditionalFormatting sqref="B269:B296 B298:B305 B307:B395 B397:B446 B448:B477 B479:B515 B519:B521 B523:B530 B532:B567 B569:B572 B574:B579 B581:B583 B585:B593 B595:B600 B602:B608 B610:B615 B617:B623 B625:B629 B631:B637 B641:B656 B660:B665">
    <cfRule type="duplicateValues" dxfId="38" priority="43"/>
  </conditionalFormatting>
  <conditionalFormatting sqref="P269:P296 P298:P305 P307:P395 P397:P446 P448:P477 P479:P515 P519:P521 P523:P530 P532:P567 P569:P572 P574:P579 P581:P583 P585:P593 P595:P600 P602:P608 P610:P615 P617:P623 P625:P629 P631:P637 P641:P656 P660:P665">
    <cfRule type="duplicateValues" dxfId="37" priority="42"/>
  </conditionalFormatting>
  <conditionalFormatting sqref="B666:C667">
    <cfRule type="duplicateValues" dxfId="36" priority="41"/>
  </conditionalFormatting>
  <conditionalFormatting sqref="Q675:Q684 Q686:Q707">
    <cfRule type="containsText" dxfId="35" priority="40" operator="containsText" text="нов19">
      <formula>NOT(ISERROR(SEARCH("нов19",Q675)))</formula>
    </cfRule>
  </conditionalFormatting>
  <conditionalFormatting sqref="Q709:Q728">
    <cfRule type="containsText" dxfId="34" priority="39" operator="containsText" text="нов19">
      <formula>NOT(ISERROR(SEARCH("нов19",Q709)))</formula>
    </cfRule>
  </conditionalFormatting>
  <conditionalFormatting sqref="Q730:Q737 Q739:Q741 Q743 Q745:Q750 Q752:Q759 Q761">
    <cfRule type="containsText" dxfId="33" priority="38" operator="containsText" text="нов19">
      <formula>NOT(ISERROR(SEARCH("нов19",Q730)))</formula>
    </cfRule>
  </conditionalFormatting>
  <conditionalFormatting sqref="Q763:Q764 Q766:Q776 Q778:Q791 Q793:Q819 Q822:Q843 Q845:Q848">
    <cfRule type="containsText" dxfId="32" priority="37" operator="containsText" text="нов19">
      <formula>NOT(ISERROR(SEARCH("нов19",Q763)))</formula>
    </cfRule>
  </conditionalFormatting>
  <conditionalFormatting sqref="Q850:Q864 Q866:Q878 Q881:Q892 Q894:Q908 Q910 Q912:Q939">
    <cfRule type="containsText" dxfId="31" priority="36" operator="containsText" text="нов19">
      <formula>NOT(ISERROR(SEARCH("нов19",Q850)))</formula>
    </cfRule>
  </conditionalFormatting>
  <conditionalFormatting sqref="Q941:Q968 Q970:Q988">
    <cfRule type="containsText" dxfId="30" priority="35" operator="containsText" text="нов19">
      <formula>NOT(ISERROR(SEARCH("нов19",Q941)))</formula>
    </cfRule>
  </conditionalFormatting>
  <conditionalFormatting sqref="Q990:Q1007">
    <cfRule type="containsText" dxfId="29" priority="34" operator="containsText" text="нов19">
      <formula>NOT(ISERROR(SEARCH("нов19",Q990)))</formula>
    </cfRule>
  </conditionalFormatting>
  <conditionalFormatting sqref="Q1009:Q1012 Q1014:Q1020">
    <cfRule type="containsText" dxfId="28" priority="33" operator="containsText" text="нов19">
      <formula>NOT(ISERROR(SEARCH("нов19",Q1009)))</formula>
    </cfRule>
  </conditionalFormatting>
  <conditionalFormatting sqref="Q1022:Q1024">
    <cfRule type="containsText" dxfId="27" priority="32" operator="containsText" text="нов19">
      <formula>NOT(ISERROR(SEARCH("нов19",Q1022)))</formula>
    </cfRule>
  </conditionalFormatting>
  <conditionalFormatting sqref="Q1026:Q1027">
    <cfRule type="containsText" dxfId="26" priority="31" operator="containsText" text="нов19">
      <formula>NOT(ISERROR(SEARCH("нов19",Q1026)))</formula>
    </cfRule>
  </conditionalFormatting>
  <conditionalFormatting sqref="Q1029">
    <cfRule type="containsText" dxfId="25" priority="30" operator="containsText" text="нов19">
      <formula>NOT(ISERROR(SEARCH("нов19",Q1029)))</formula>
    </cfRule>
  </conditionalFormatting>
  <conditionalFormatting sqref="Q1031:Q1036">
    <cfRule type="containsText" dxfId="24" priority="29" operator="containsText" text="нов19">
      <formula>NOT(ISERROR(SEARCH("нов19",Q1031)))</formula>
    </cfRule>
  </conditionalFormatting>
  <conditionalFormatting sqref="B669:B673 B675:B707 B709:B728 B730:B761 B763:B848 B850:B939 B941:B988 B990:B1007 B1009:B1020 B1022:B1024 B1026:B1027 B1029 B1031:B1036">
    <cfRule type="duplicateValues" dxfId="23" priority="28"/>
  </conditionalFormatting>
  <conditionalFormatting sqref="P669:P673 P675:P707 P709:P728 P730:P761 P763:P848 P850:P939 P941:P988 P990:P1007 P1009:P1020 P1022:P1024 P1026:P1027 P1029 P1031:P1036">
    <cfRule type="duplicateValues" dxfId="22" priority="27"/>
  </conditionalFormatting>
  <conditionalFormatting sqref="B1129">
    <cfRule type="duplicateValues" dxfId="21" priority="26"/>
  </conditionalFormatting>
  <conditionalFormatting sqref="F1129">
    <cfRule type="duplicateValues" dxfId="20" priority="25"/>
  </conditionalFormatting>
  <conditionalFormatting sqref="B1130:C1130">
    <cfRule type="duplicateValues" dxfId="19" priority="24"/>
  </conditionalFormatting>
  <conditionalFormatting sqref="O1131">
    <cfRule type="duplicateValues" dxfId="18" priority="23" stopIfTrue="1"/>
  </conditionalFormatting>
  <conditionalFormatting sqref="B1131">
    <cfRule type="duplicateValues" dxfId="17" priority="22"/>
  </conditionalFormatting>
  <conditionalFormatting sqref="O1136">
    <cfRule type="duplicateValues" dxfId="16" priority="21" stopIfTrue="1"/>
  </conditionalFormatting>
  <conditionalFormatting sqref="B1136">
    <cfRule type="duplicateValues" dxfId="15" priority="20"/>
  </conditionalFormatting>
  <conditionalFormatting sqref="B1151:B1158">
    <cfRule type="duplicateValues" dxfId="14" priority="17"/>
  </conditionalFormatting>
  <conditionalFormatting sqref="P1151:P1158">
    <cfRule type="duplicateValues" dxfId="13" priority="16"/>
  </conditionalFormatting>
  <conditionalFormatting sqref="B1159:C1159">
    <cfRule type="duplicateValues" dxfId="12" priority="13"/>
  </conditionalFormatting>
  <conditionalFormatting sqref="O1160">
    <cfRule type="duplicateValues" dxfId="11" priority="12" stopIfTrue="1"/>
  </conditionalFormatting>
  <conditionalFormatting sqref="B1160">
    <cfRule type="duplicateValues" dxfId="10" priority="11"/>
  </conditionalFormatting>
  <conditionalFormatting sqref="B1161:B1200">
    <cfRule type="duplicateValues" dxfId="9" priority="10"/>
  </conditionalFormatting>
  <conditionalFormatting sqref="P1161:P1200">
    <cfRule type="duplicateValues" dxfId="8" priority="9"/>
  </conditionalFormatting>
  <conditionalFormatting sqref="B1201:C1201">
    <cfRule type="duplicateValues" dxfId="7" priority="6"/>
  </conditionalFormatting>
  <conditionalFormatting sqref="O1202">
    <cfRule type="duplicateValues" dxfId="6" priority="5" stopIfTrue="1"/>
  </conditionalFormatting>
  <conditionalFormatting sqref="B1202">
    <cfRule type="duplicateValues" dxfId="5" priority="4"/>
  </conditionalFormatting>
  <conditionalFormatting sqref="B1203:B1243">
    <cfRule type="duplicateValues" dxfId="4" priority="3"/>
  </conditionalFormatting>
  <conditionalFormatting sqref="P1203:P1243">
    <cfRule type="duplicateValues" dxfId="3" priority="2"/>
  </conditionalFormatting>
  <conditionalFormatting sqref="P1203:P1243">
    <cfRule type="duplicateValues" dxfId="2" priority="1"/>
  </conditionalFormatting>
  <conditionalFormatting sqref="B1137:B1149">
    <cfRule type="duplicateValues" dxfId="1" priority="1238"/>
  </conditionalFormatting>
  <conditionalFormatting sqref="P1137:P1149">
    <cfRule type="duplicateValues" dxfId="0" priority="1240"/>
  </conditionalFormatting>
  <printOptions horizontalCentered="1"/>
  <pageMargins left="0.15748031496062992" right="0.15748031496062992" top="0.74803149606299213" bottom="0.51181102362204722" header="0.15748031496062992" footer="0.15748031496062992"/>
  <pageSetup paperSize="9" scale="59" fitToHeight="20" orientation="portrait" r:id="rId1"/>
  <headerFooter alignWithMargins="0">
    <oddHeader xml:space="preserve">&amp;L&amp;8ООО "Семена и Селекция"&amp;C&amp;"Arial Cyr,полужирный"&amp;12Программа &amp;A
"COLOR LINE"
&amp;RЗаявки присылайте
на  эл. адрес semena@aelita.nn.ru  
тел.: (831) 246-72-22, 246-58-80
</oddHeader>
    <oddFooter>&amp;Lsemena@aelita.nn.ru&amp;CСтраница &amp;P из &amp;N&amp;Rwww.aelita-nn.ru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2</vt:i4>
      </vt:variant>
    </vt:vector>
  </HeadingPairs>
  <TitlesOfParts>
    <vt:vector size="4" baseType="lpstr">
      <vt:lpstr>ЗАКАЗ-ФОРМА</vt:lpstr>
      <vt:lpstr>Луковичные в упаковке</vt:lpstr>
      <vt:lpstr>'ЗАКАЗ-ФОРМА'!Область_печати</vt:lpstr>
      <vt:lpstr>'Луковичные в упаковке'!Область_печати</vt:lpstr>
    </vt:vector>
  </TitlesOfParts>
  <Company>Microsoft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DIMA</dc:creator>
  <cp:lastModifiedBy>Nadezhda</cp:lastModifiedBy>
  <cp:lastPrinted>2021-10-24T15:12:32Z</cp:lastPrinted>
  <dcterms:created xsi:type="dcterms:W3CDTF">2012-04-25T15:53:23Z</dcterms:created>
  <dcterms:modified xsi:type="dcterms:W3CDTF">2022-11-10T11:55:25Z</dcterms:modified>
</cp:coreProperties>
</file>